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T37" i="1" l="1"/>
  <c r="BU37" i="1"/>
  <c r="BT39" i="1"/>
  <c r="BT38" i="1"/>
  <c r="BU39" i="1"/>
  <c r="BU38" i="1"/>
  <c r="BS37" i="1"/>
  <c r="BS39" i="1"/>
  <c r="BS38" i="1"/>
  <c r="AN38" i="1"/>
  <c r="AM38" i="1"/>
  <c r="AM37" i="1"/>
  <c r="AL37" i="1"/>
  <c r="AL38" i="1"/>
  <c r="AL36" i="1"/>
  <c r="AK36" i="1"/>
  <c r="AK37" i="1"/>
  <c r="AK38" i="1"/>
  <c r="AK35" i="1"/>
  <c r="AJ35" i="1"/>
  <c r="AJ36" i="1"/>
  <c r="AJ37" i="1"/>
  <c r="AJ38" i="1"/>
  <c r="AJ34" i="1"/>
  <c r="AI34" i="1"/>
  <c r="AI35" i="1"/>
  <c r="AI36" i="1"/>
  <c r="AI37" i="1"/>
  <c r="AI38" i="1"/>
  <c r="AI33" i="1"/>
  <c r="AH33" i="1"/>
  <c r="AH34" i="1"/>
  <c r="AH35" i="1"/>
  <c r="AH36" i="1"/>
  <c r="AH37" i="1"/>
  <c r="AH38" i="1"/>
  <c r="AH32" i="1"/>
  <c r="AG32" i="1"/>
  <c r="AG33" i="1"/>
  <c r="AG34" i="1"/>
  <c r="AG35" i="1"/>
  <c r="AG36" i="1"/>
  <c r="AG37" i="1"/>
  <c r="AG38" i="1"/>
  <c r="AG31" i="1"/>
  <c r="AF31" i="1"/>
  <c r="AF32" i="1"/>
  <c r="AF33" i="1"/>
  <c r="AF34" i="1"/>
  <c r="AF35" i="1"/>
  <c r="AF36" i="1"/>
  <c r="AF37" i="1"/>
  <c r="AF38" i="1"/>
  <c r="AF30" i="1"/>
  <c r="AE30" i="1"/>
  <c r="AE31" i="1"/>
  <c r="AE32" i="1"/>
  <c r="AE33" i="1"/>
  <c r="AE34" i="1"/>
  <c r="AE35" i="1"/>
  <c r="AE36" i="1"/>
  <c r="AE37" i="1"/>
  <c r="AE38" i="1"/>
  <c r="AE29" i="1"/>
  <c r="AD29" i="1"/>
  <c r="AD30" i="1"/>
  <c r="AD31" i="1"/>
  <c r="AD32" i="1"/>
  <c r="AD33" i="1"/>
  <c r="AD34" i="1"/>
  <c r="AD35" i="1"/>
  <c r="AD36" i="1"/>
  <c r="AD37" i="1"/>
  <c r="AD38" i="1"/>
  <c r="AD28" i="1"/>
  <c r="AC28" i="1"/>
  <c r="AC29" i="1"/>
  <c r="AC30" i="1"/>
  <c r="AC31" i="1"/>
  <c r="AC32" i="1"/>
  <c r="AC33" i="1"/>
  <c r="AC34" i="1"/>
  <c r="AC35" i="1"/>
  <c r="AC36" i="1"/>
  <c r="AC37" i="1"/>
  <c r="AC27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26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25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24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23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22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21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20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19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18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17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6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15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14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13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12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1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0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N43" i="1"/>
  <c r="D39" i="1"/>
  <c r="AO39" i="1"/>
  <c r="AO37" i="1"/>
  <c r="AP39" i="1"/>
  <c r="AP37" i="1"/>
  <c r="AQ39" i="1"/>
  <c r="AQ38" i="1"/>
  <c r="AQ37" i="1"/>
  <c r="AR39" i="1"/>
  <c r="AR38" i="1"/>
  <c r="AR37" i="1"/>
  <c r="AS39" i="1"/>
  <c r="AS38" i="1"/>
  <c r="AS37" i="1"/>
  <c r="AT39" i="1"/>
  <c r="AT38" i="1"/>
  <c r="AT37" i="1"/>
  <c r="AU39" i="1"/>
  <c r="AU38" i="1"/>
  <c r="AU37" i="1"/>
  <c r="AV39" i="1"/>
  <c r="AV38" i="1"/>
  <c r="AV37" i="1"/>
  <c r="AW39" i="1"/>
  <c r="AW38" i="1"/>
  <c r="AW37" i="1"/>
  <c r="AX39" i="1"/>
  <c r="AX38" i="1"/>
  <c r="AX37" i="1"/>
  <c r="AY39" i="1"/>
  <c r="AY38" i="1"/>
  <c r="AY37" i="1"/>
  <c r="AZ39" i="1"/>
  <c r="AZ38" i="1"/>
  <c r="AZ37" i="1"/>
  <c r="BA39" i="1"/>
  <c r="BA38" i="1"/>
  <c r="BA37" i="1"/>
  <c r="BB39" i="1"/>
  <c r="BB38" i="1"/>
  <c r="BB37" i="1"/>
  <c r="BC39" i="1"/>
  <c r="BC38" i="1"/>
  <c r="BC37" i="1"/>
  <c r="BD39" i="1"/>
  <c r="BD38" i="1"/>
  <c r="BD37" i="1"/>
  <c r="BE39" i="1"/>
  <c r="BE38" i="1"/>
  <c r="BE37" i="1"/>
  <c r="BF39" i="1"/>
  <c r="BF38" i="1"/>
  <c r="BF37" i="1"/>
  <c r="BG39" i="1"/>
  <c r="BG38" i="1"/>
  <c r="BG37" i="1"/>
  <c r="BH39" i="1"/>
  <c r="BH38" i="1"/>
  <c r="BH37" i="1"/>
  <c r="BI39" i="1"/>
  <c r="BI38" i="1"/>
  <c r="BI37" i="1"/>
  <c r="BJ39" i="1"/>
  <c r="BJ38" i="1"/>
  <c r="BJ37" i="1"/>
  <c r="BK39" i="1"/>
  <c r="BK38" i="1"/>
  <c r="BK37" i="1"/>
  <c r="BL39" i="1"/>
  <c r="BL38" i="1"/>
  <c r="BL37" i="1"/>
  <c r="BM39" i="1"/>
  <c r="BM38" i="1"/>
  <c r="BM37" i="1"/>
  <c r="BN39" i="1"/>
  <c r="BN38" i="1"/>
  <c r="BN37" i="1"/>
  <c r="BO39" i="1"/>
  <c r="BO38" i="1"/>
  <c r="BO37" i="1"/>
  <c r="BP39" i="1"/>
  <c r="BP38" i="1"/>
  <c r="BP37" i="1"/>
  <c r="BQ39" i="1"/>
  <c r="BQ38" i="1"/>
  <c r="BQ37" i="1"/>
  <c r="BR39" i="1"/>
  <c r="BR38" i="1"/>
  <c r="AP38" i="1"/>
  <c r="AO38" i="1"/>
  <c r="BR37" i="1"/>
  <c r="AC38" i="1"/>
  <c r="D32" i="1"/>
  <c r="D33" i="1"/>
  <c r="D34" i="1"/>
  <c r="D35" i="1"/>
  <c r="D36" i="1"/>
  <c r="D37" i="1"/>
  <c r="D38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31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  <c r="D3" i="1"/>
  <c r="D2" i="1"/>
  <c r="C3" i="1"/>
</calcChain>
</file>

<file path=xl/sharedStrings.xml><?xml version="1.0" encoding="utf-8"?>
<sst xmlns="http://schemas.openxmlformats.org/spreadsheetml/2006/main" count="6" uniqueCount="6">
  <si>
    <t>year</t>
  </si>
  <si>
    <t>monthly</t>
  </si>
  <si>
    <t>annual</t>
  </si>
  <si>
    <t>total</t>
  </si>
  <si>
    <t>salary</t>
  </si>
  <si>
    <t>need about 10 people to pay one person in retirement at 2%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</si>
</sst>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3"/>
  <sheetViews>
    <sheetView tabSelected="1" workbookViewId="0">
      <selection activeCell="BQ39" sqref="BQ39"/>
    </sheetView>
  </sheetViews>
  <sheetFormatPr baseColWidth="10" defaultRowHeight="15" x14ac:dyDescent="0"/>
  <sheetData>
    <row r="1" spans="1:18">
      <c r="A1" t="s">
        <v>0</v>
      </c>
      <c r="B1" t="s">
        <v>4</v>
      </c>
      <c r="C1" t="s">
        <v>1</v>
      </c>
      <c r="D1" t="s">
        <v>2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</row>
    <row r="2" spans="1:18">
      <c r="A2">
        <v>1</v>
      </c>
      <c r="B2">
        <f>D2/0.05</f>
        <v>12000</v>
      </c>
      <c r="C2">
        <v>50</v>
      </c>
      <c r="D2">
        <f>C2*12</f>
        <v>600</v>
      </c>
    </row>
    <row r="3" spans="1:18">
      <c r="A3">
        <v>2</v>
      </c>
      <c r="B3">
        <f t="shared" ref="B3:B31" si="0">D3/0.05</f>
        <v>12600</v>
      </c>
      <c r="C3">
        <f>C2*1.05</f>
        <v>52.5</v>
      </c>
      <c r="D3">
        <f t="shared" ref="D3:D38" si="1">C3*12</f>
        <v>630</v>
      </c>
      <c r="E3">
        <f>$D$2*(1.04)^($A2)</f>
        <v>624</v>
      </c>
    </row>
    <row r="4" spans="1:18">
      <c r="A4">
        <v>3</v>
      </c>
      <c r="B4">
        <f t="shared" si="0"/>
        <v>13230</v>
      </c>
      <c r="C4">
        <f t="shared" ref="C4:C31" si="2">C3*1.05</f>
        <v>55.125</v>
      </c>
      <c r="D4">
        <f t="shared" si="1"/>
        <v>661.5</v>
      </c>
      <c r="E4">
        <f t="shared" ref="E4:E38" si="3">$D$2*(1.04)^($A3)</f>
        <v>648.96</v>
      </c>
      <c r="F4">
        <f>$D$3*(1.04)^($A2)</f>
        <v>655.20000000000005</v>
      </c>
    </row>
    <row r="5" spans="1:18">
      <c r="A5">
        <v>4</v>
      </c>
      <c r="B5">
        <f t="shared" si="0"/>
        <v>13891.5</v>
      </c>
      <c r="C5">
        <f t="shared" si="2"/>
        <v>57.881250000000001</v>
      </c>
      <c r="D5">
        <f t="shared" si="1"/>
        <v>694.57500000000005</v>
      </c>
      <c r="E5">
        <f t="shared" si="3"/>
        <v>674.91840000000002</v>
      </c>
      <c r="F5">
        <f t="shared" ref="F5:F38" si="4">$D$3*(1.04)^($A3)</f>
        <v>681.40800000000013</v>
      </c>
      <c r="G5">
        <f>$D$4*(1.04)^($A2)</f>
        <v>687.96</v>
      </c>
    </row>
    <row r="6" spans="1:18">
      <c r="A6">
        <v>5</v>
      </c>
      <c r="B6">
        <f t="shared" si="0"/>
        <v>14586.075000000001</v>
      </c>
      <c r="C6">
        <f t="shared" si="2"/>
        <v>60.775312500000005</v>
      </c>
      <c r="D6">
        <f t="shared" si="1"/>
        <v>729.30375000000004</v>
      </c>
      <c r="E6">
        <f t="shared" si="3"/>
        <v>701.91513600000008</v>
      </c>
      <c r="F6">
        <f t="shared" si="4"/>
        <v>708.66432000000009</v>
      </c>
      <c r="G6">
        <f t="shared" ref="G6:G38" si="5">$D$4*(1.04)^($A3)</f>
        <v>715.47840000000008</v>
      </c>
      <c r="H6">
        <f>$D$5*(1.04)^($A2)</f>
        <v>722.35800000000006</v>
      </c>
    </row>
    <row r="7" spans="1:18">
      <c r="A7">
        <v>6</v>
      </c>
      <c r="B7">
        <f t="shared" si="0"/>
        <v>15315.378750000002</v>
      </c>
      <c r="C7">
        <f t="shared" si="2"/>
        <v>63.814078125000009</v>
      </c>
      <c r="D7">
        <f t="shared" si="1"/>
        <v>765.76893750000011</v>
      </c>
      <c r="E7">
        <f t="shared" si="3"/>
        <v>729.99174144000017</v>
      </c>
      <c r="F7">
        <f t="shared" si="4"/>
        <v>737.01089280000008</v>
      </c>
      <c r="G7">
        <f t="shared" si="5"/>
        <v>744.0975360000001</v>
      </c>
      <c r="H7">
        <f t="shared" ref="H7:H38" si="6">$D$5*(1.04)^($A3)</f>
        <v>751.25232000000017</v>
      </c>
      <c r="I7">
        <f>$D$6*(1.04)^($A2)</f>
        <v>758.47590000000002</v>
      </c>
    </row>
    <row r="8" spans="1:18">
      <c r="A8">
        <v>7</v>
      </c>
      <c r="B8">
        <f t="shared" si="0"/>
        <v>16081.147687500003</v>
      </c>
      <c r="C8">
        <f t="shared" si="2"/>
        <v>67.004782031250016</v>
      </c>
      <c r="D8">
        <f t="shared" si="1"/>
        <v>804.0573843750002</v>
      </c>
      <c r="E8">
        <f t="shared" si="3"/>
        <v>759.19141109760017</v>
      </c>
      <c r="F8">
        <f t="shared" si="4"/>
        <v>766.49132851200022</v>
      </c>
      <c r="G8">
        <f t="shared" si="5"/>
        <v>773.86143744000015</v>
      </c>
      <c r="H8">
        <f t="shared" si="6"/>
        <v>781.30241280000007</v>
      </c>
      <c r="I8">
        <f t="shared" ref="I8:I38" si="7">$D$6*(1.04)^($A3)</f>
        <v>788.8149360000001</v>
      </c>
      <c r="J8">
        <f>$D$7*(1.05)^($A2)</f>
        <v>804.0573843750002</v>
      </c>
    </row>
    <row r="9" spans="1:18">
      <c r="A9">
        <v>8</v>
      </c>
      <c r="B9">
        <f t="shared" si="0"/>
        <v>16885.205071875007</v>
      </c>
      <c r="C9">
        <f t="shared" si="2"/>
        <v>70.355021132812524</v>
      </c>
      <c r="D9">
        <f t="shared" si="1"/>
        <v>844.26025359375035</v>
      </c>
      <c r="E9">
        <f t="shared" si="3"/>
        <v>789.55906754150419</v>
      </c>
      <c r="F9">
        <f t="shared" si="4"/>
        <v>797.15098165248025</v>
      </c>
      <c r="G9">
        <f t="shared" si="5"/>
        <v>804.81589493760021</v>
      </c>
      <c r="H9">
        <f t="shared" si="6"/>
        <v>812.55450931200016</v>
      </c>
      <c r="I9">
        <f t="shared" si="7"/>
        <v>820.3675334400001</v>
      </c>
      <c r="J9">
        <f t="shared" ref="J9:J38" si="8">$D$7*(1.05)^($A3)</f>
        <v>844.26025359375012</v>
      </c>
      <c r="K9">
        <f>$D$8*(1.04)^($A2)</f>
        <v>836.21967975000018</v>
      </c>
    </row>
    <row r="10" spans="1:18">
      <c r="A10">
        <v>9</v>
      </c>
      <c r="B10">
        <f t="shared" si="0"/>
        <v>17729.465325468758</v>
      </c>
      <c r="C10">
        <f t="shared" si="2"/>
        <v>73.872772189453158</v>
      </c>
      <c r="D10">
        <f t="shared" si="1"/>
        <v>886.47326627343796</v>
      </c>
      <c r="E10">
        <f t="shared" si="3"/>
        <v>821.14143024316445</v>
      </c>
      <c r="F10">
        <f t="shared" si="4"/>
        <v>829.0370209185794</v>
      </c>
      <c r="G10">
        <f t="shared" si="5"/>
        <v>837.00853073510427</v>
      </c>
      <c r="H10">
        <f t="shared" si="6"/>
        <v>845.05668968448026</v>
      </c>
      <c r="I10">
        <f t="shared" si="7"/>
        <v>853.18223477760023</v>
      </c>
      <c r="J10">
        <f t="shared" si="8"/>
        <v>886.47326627343773</v>
      </c>
      <c r="K10">
        <f t="shared" ref="K10:K38" si="9">$D$8*(1.04)^($A3)</f>
        <v>869.66846694000026</v>
      </c>
      <c r="L10">
        <f>$D$9*(1.04)^($A2)</f>
        <v>878.03066373750039</v>
      </c>
    </row>
    <row r="11" spans="1:18">
      <c r="A11">
        <v>10</v>
      </c>
      <c r="B11">
        <f t="shared" si="0"/>
        <v>18615.938591742197</v>
      </c>
      <c r="C11">
        <f t="shared" si="2"/>
        <v>77.566410798925816</v>
      </c>
      <c r="D11">
        <f t="shared" si="1"/>
        <v>930.79692958710984</v>
      </c>
      <c r="E11">
        <f t="shared" si="3"/>
        <v>853.98708745289116</v>
      </c>
      <c r="F11">
        <f t="shared" si="4"/>
        <v>862.1985017553227</v>
      </c>
      <c r="G11">
        <f t="shared" si="5"/>
        <v>870.48887196450835</v>
      </c>
      <c r="H11">
        <f t="shared" si="6"/>
        <v>878.85895727185948</v>
      </c>
      <c r="I11">
        <f t="shared" si="7"/>
        <v>887.30952416870434</v>
      </c>
      <c r="J11">
        <f t="shared" si="8"/>
        <v>930.7969295871095</v>
      </c>
      <c r="K11">
        <f t="shared" si="9"/>
        <v>904.45520561760031</v>
      </c>
      <c r="L11">
        <f t="shared" ref="L11:L38" si="10">$D$9*(1.04)^($A3)</f>
        <v>913.15189028700047</v>
      </c>
      <c r="M11">
        <f>$D$10*(1.04)^($A2)</f>
        <v>921.93219692437549</v>
      </c>
    </row>
    <row r="12" spans="1:18">
      <c r="A12">
        <v>11</v>
      </c>
      <c r="B12">
        <f t="shared" si="0"/>
        <v>19546.735521329305</v>
      </c>
      <c r="C12">
        <f t="shared" si="2"/>
        <v>81.444731338872103</v>
      </c>
      <c r="D12">
        <f t="shared" si="1"/>
        <v>977.33677606646529</v>
      </c>
      <c r="E12">
        <f t="shared" si="3"/>
        <v>888.14657095100677</v>
      </c>
      <c r="F12">
        <f t="shared" si="4"/>
        <v>896.68644182553567</v>
      </c>
      <c r="G12">
        <f t="shared" si="5"/>
        <v>905.3084268430888</v>
      </c>
      <c r="H12">
        <f t="shared" si="6"/>
        <v>914.01331556273385</v>
      </c>
      <c r="I12">
        <f t="shared" si="7"/>
        <v>922.80190513545244</v>
      </c>
      <c r="J12">
        <f t="shared" si="8"/>
        <v>977.33677606646506</v>
      </c>
      <c r="K12">
        <f t="shared" si="9"/>
        <v>940.63341384230444</v>
      </c>
      <c r="L12">
        <f t="shared" si="10"/>
        <v>949.67796589848047</v>
      </c>
      <c r="M12">
        <f t="shared" ref="M12:M38" si="11">$D$10*(1.04)^($A3)</f>
        <v>958.80948480135055</v>
      </c>
      <c r="N12">
        <f>$D$11*(1.04)^($A2)</f>
        <v>968.02880677059431</v>
      </c>
    </row>
    <row r="13" spans="1:18">
      <c r="A13">
        <v>12</v>
      </c>
      <c r="B13">
        <f t="shared" si="0"/>
        <v>20524.072297395771</v>
      </c>
      <c r="C13">
        <f t="shared" si="2"/>
        <v>85.516967905815719</v>
      </c>
      <c r="D13">
        <f t="shared" si="1"/>
        <v>1026.2036148697887</v>
      </c>
      <c r="E13">
        <f t="shared" si="3"/>
        <v>923.67243378904698</v>
      </c>
      <c r="F13">
        <f t="shared" si="4"/>
        <v>932.55389949855714</v>
      </c>
      <c r="G13">
        <f t="shared" si="5"/>
        <v>941.52076391681248</v>
      </c>
      <c r="H13">
        <f t="shared" si="6"/>
        <v>950.57384818524338</v>
      </c>
      <c r="I13">
        <f t="shared" si="7"/>
        <v>959.71398134087053</v>
      </c>
      <c r="J13">
        <f t="shared" si="8"/>
        <v>1026.2036148697882</v>
      </c>
      <c r="K13">
        <f t="shared" si="9"/>
        <v>978.25875039599669</v>
      </c>
      <c r="L13">
        <f t="shared" si="10"/>
        <v>987.66508453441975</v>
      </c>
      <c r="M13">
        <f t="shared" si="11"/>
        <v>997.16186419340454</v>
      </c>
      <c r="N13">
        <f t="shared" ref="N13:N38" si="12">$D$11*(1.04)^($A3)</f>
        <v>1006.7499590414182</v>
      </c>
      <c r="O13">
        <f>$D$12*(1.04)^($A2)</f>
        <v>1016.4302471091239</v>
      </c>
    </row>
    <row r="14" spans="1:18">
      <c r="A14">
        <v>13</v>
      </c>
      <c r="B14">
        <f t="shared" si="0"/>
        <v>21550.275912265559</v>
      </c>
      <c r="C14">
        <f t="shared" si="2"/>
        <v>89.792816301106512</v>
      </c>
      <c r="D14">
        <f t="shared" si="1"/>
        <v>1077.513795613278</v>
      </c>
      <c r="E14">
        <f t="shared" si="3"/>
        <v>960.61933114060901</v>
      </c>
      <c r="F14">
        <f t="shared" si="4"/>
        <v>969.85605547849934</v>
      </c>
      <c r="G14">
        <f t="shared" si="5"/>
        <v>979.18159447348489</v>
      </c>
      <c r="H14">
        <f t="shared" si="6"/>
        <v>988.59680211265311</v>
      </c>
      <c r="I14">
        <f t="shared" si="7"/>
        <v>998.10254059450551</v>
      </c>
      <c r="J14">
        <f t="shared" si="8"/>
        <v>1077.5137956132778</v>
      </c>
      <c r="K14">
        <f t="shared" si="9"/>
        <v>1017.3891004118366</v>
      </c>
      <c r="L14">
        <f t="shared" si="10"/>
        <v>1027.1716879157966</v>
      </c>
      <c r="M14">
        <f t="shared" si="11"/>
        <v>1037.0483387611409</v>
      </c>
      <c r="N14">
        <f t="shared" si="12"/>
        <v>1047.0199574030748</v>
      </c>
      <c r="O14">
        <f t="shared" ref="O14:O38" si="13">$D$12*(1.04)^($A3)</f>
        <v>1057.087456993489</v>
      </c>
      <c r="P14">
        <f>$D$13*(1.04)^($A2)</f>
        <v>1067.2517594645803</v>
      </c>
    </row>
    <row r="15" spans="1:18">
      <c r="A15">
        <v>14</v>
      </c>
      <c r="B15">
        <f t="shared" si="0"/>
        <v>22627.789707878841</v>
      </c>
      <c r="C15">
        <f t="shared" si="2"/>
        <v>94.282457116161837</v>
      </c>
      <c r="D15">
        <f t="shared" si="1"/>
        <v>1131.3894853939421</v>
      </c>
      <c r="E15">
        <f t="shared" si="3"/>
        <v>999.04410438623347</v>
      </c>
      <c r="F15">
        <f t="shared" si="4"/>
        <v>1008.6502976976395</v>
      </c>
      <c r="G15">
        <f t="shared" si="5"/>
        <v>1018.3488582524243</v>
      </c>
      <c r="H15">
        <f t="shared" si="6"/>
        <v>1028.1406741971593</v>
      </c>
      <c r="I15">
        <f t="shared" si="7"/>
        <v>1038.0266422182858</v>
      </c>
      <c r="J15">
        <f t="shared" si="8"/>
        <v>1131.3894853939416</v>
      </c>
      <c r="K15">
        <f t="shared" si="9"/>
        <v>1058.0846644283099</v>
      </c>
      <c r="L15">
        <f t="shared" si="10"/>
        <v>1068.2585554324285</v>
      </c>
      <c r="M15">
        <f t="shared" si="11"/>
        <v>1078.5302723115867</v>
      </c>
      <c r="N15">
        <f t="shared" si="12"/>
        <v>1088.9007556991978</v>
      </c>
      <c r="O15">
        <f t="shared" si="13"/>
        <v>1099.3709552732284</v>
      </c>
      <c r="P15">
        <f t="shared" ref="P15:P38" si="14">$D$13*(1.04)^($A3)</f>
        <v>1109.9418298431635</v>
      </c>
      <c r="Q15">
        <f>$D$14*(1.04)^($A2)</f>
        <v>1120.6143474378091</v>
      </c>
    </row>
    <row r="16" spans="1:18">
      <c r="A16">
        <v>15</v>
      </c>
      <c r="B16">
        <f t="shared" si="0"/>
        <v>23759.179193272783</v>
      </c>
      <c r="C16">
        <f t="shared" si="2"/>
        <v>98.996579971969936</v>
      </c>
      <c r="D16">
        <f t="shared" si="1"/>
        <v>1187.9589596636392</v>
      </c>
      <c r="E16">
        <f t="shared" si="3"/>
        <v>1039.0058685616827</v>
      </c>
      <c r="F16">
        <f t="shared" si="4"/>
        <v>1048.9963096055451</v>
      </c>
      <c r="G16">
        <f t="shared" si="5"/>
        <v>1059.0828125825215</v>
      </c>
      <c r="H16">
        <f t="shared" si="6"/>
        <v>1069.2663011650457</v>
      </c>
      <c r="I16">
        <f t="shared" si="7"/>
        <v>1079.5477079070172</v>
      </c>
      <c r="J16">
        <f t="shared" si="8"/>
        <v>1187.9589596636388</v>
      </c>
      <c r="K16">
        <f t="shared" si="9"/>
        <v>1100.4080510054425</v>
      </c>
      <c r="L16">
        <f t="shared" si="10"/>
        <v>1110.9888976497257</v>
      </c>
      <c r="M16">
        <f t="shared" si="11"/>
        <v>1121.67148320405</v>
      </c>
      <c r="N16">
        <f t="shared" si="12"/>
        <v>1132.456785927166</v>
      </c>
      <c r="O16">
        <f t="shared" si="13"/>
        <v>1143.3457934841579</v>
      </c>
      <c r="P16">
        <f t="shared" si="14"/>
        <v>1154.3395030368902</v>
      </c>
      <c r="Q16">
        <f t="shared" ref="Q16:Q38" si="15">$D$14*(1.04)^($A3)</f>
        <v>1165.4389213353215</v>
      </c>
      <c r="R16">
        <f>$D$15*(1.04)^($A2)</f>
        <v>1176.6450648096998</v>
      </c>
    </row>
    <row r="17" spans="1:34">
      <c r="A17">
        <v>16</v>
      </c>
      <c r="B17">
        <f t="shared" si="0"/>
        <v>24947.138152936426</v>
      </c>
      <c r="C17">
        <f t="shared" si="2"/>
        <v>103.94640897056844</v>
      </c>
      <c r="D17">
        <f t="shared" si="1"/>
        <v>1247.3569076468214</v>
      </c>
      <c r="E17">
        <f t="shared" si="3"/>
        <v>1080.5661033041501</v>
      </c>
      <c r="F17">
        <f t="shared" si="4"/>
        <v>1090.956161989767</v>
      </c>
      <c r="G17">
        <f t="shared" si="5"/>
        <v>1101.4461250858224</v>
      </c>
      <c r="H17">
        <f t="shared" si="6"/>
        <v>1112.0369532116476</v>
      </c>
      <c r="I17">
        <f t="shared" si="7"/>
        <v>1122.7296162232979</v>
      </c>
      <c r="J17">
        <f t="shared" si="8"/>
        <v>1247.3569076468207</v>
      </c>
      <c r="K17">
        <f t="shared" si="9"/>
        <v>1144.4243730456603</v>
      </c>
      <c r="L17">
        <f t="shared" si="10"/>
        <v>1155.4284535557149</v>
      </c>
      <c r="M17">
        <f t="shared" si="11"/>
        <v>1166.538342532212</v>
      </c>
      <c r="N17">
        <f t="shared" si="12"/>
        <v>1177.7550573642527</v>
      </c>
      <c r="O17">
        <f t="shared" si="13"/>
        <v>1189.0796252235241</v>
      </c>
      <c r="P17">
        <f t="shared" si="14"/>
        <v>1200.5130831583658</v>
      </c>
      <c r="Q17">
        <f t="shared" si="15"/>
        <v>1212.0564781887344</v>
      </c>
      <c r="R17">
        <f t="shared" ref="R17:R38" si="16">$D$15*(1.04)^($A3)</f>
        <v>1223.7108674020878</v>
      </c>
      <c r="S17">
        <f>$D$16*(1.04)^($A2)</f>
        <v>1235.4773180501847</v>
      </c>
    </row>
    <row r="18" spans="1:34">
      <c r="A18">
        <v>17</v>
      </c>
      <c r="B18">
        <f t="shared" si="0"/>
        <v>26194.495060583249</v>
      </c>
      <c r="C18">
        <f t="shared" si="2"/>
        <v>109.14372941909687</v>
      </c>
      <c r="D18">
        <f t="shared" si="1"/>
        <v>1309.7247530291625</v>
      </c>
      <c r="E18">
        <f t="shared" si="3"/>
        <v>1123.7887474363163</v>
      </c>
      <c r="F18">
        <f t="shared" si="4"/>
        <v>1134.5944084693576</v>
      </c>
      <c r="G18">
        <f t="shared" si="5"/>
        <v>1145.5039700892553</v>
      </c>
      <c r="H18">
        <f t="shared" si="6"/>
        <v>1156.5184313401135</v>
      </c>
      <c r="I18">
        <f t="shared" si="7"/>
        <v>1167.6388008722299</v>
      </c>
      <c r="J18">
        <f t="shared" si="8"/>
        <v>1309.7247530291618</v>
      </c>
      <c r="K18">
        <f t="shared" si="9"/>
        <v>1190.2013479674868</v>
      </c>
      <c r="L18">
        <f t="shared" si="10"/>
        <v>1201.6455916979435</v>
      </c>
      <c r="M18">
        <f t="shared" si="11"/>
        <v>1213.1998762335006</v>
      </c>
      <c r="N18">
        <f t="shared" si="12"/>
        <v>1224.8652596588227</v>
      </c>
      <c r="O18">
        <f t="shared" si="13"/>
        <v>1236.6428102324651</v>
      </c>
      <c r="P18">
        <f t="shared" si="14"/>
        <v>1248.5336064847006</v>
      </c>
      <c r="Q18">
        <f t="shared" si="15"/>
        <v>1260.5387373162839</v>
      </c>
      <c r="R18">
        <f t="shared" si="16"/>
        <v>1272.6593020981713</v>
      </c>
      <c r="S18">
        <f t="shared" ref="S18:S38" si="17">$D$16*(1.04)^($A3)</f>
        <v>1284.8964107721924</v>
      </c>
      <c r="T18">
        <f>$D$17*(1.04)^($A2)</f>
        <v>1297.2511839526942</v>
      </c>
    </row>
    <row r="19" spans="1:34">
      <c r="A19">
        <v>18</v>
      </c>
      <c r="B19">
        <f t="shared" si="0"/>
        <v>27504.21981361241</v>
      </c>
      <c r="C19">
        <f t="shared" si="2"/>
        <v>114.60091589005172</v>
      </c>
      <c r="D19">
        <f t="shared" si="1"/>
        <v>1375.2109906806206</v>
      </c>
      <c r="E19">
        <f t="shared" si="3"/>
        <v>1168.7402973337689</v>
      </c>
      <c r="F19">
        <f t="shared" si="4"/>
        <v>1179.978184808132</v>
      </c>
      <c r="G19">
        <f t="shared" si="5"/>
        <v>1191.3241288928255</v>
      </c>
      <c r="H19">
        <f t="shared" si="6"/>
        <v>1202.7791685937182</v>
      </c>
      <c r="I19">
        <f t="shared" si="7"/>
        <v>1214.3443529071192</v>
      </c>
      <c r="J19">
        <f t="shared" si="8"/>
        <v>1375.2109906806197</v>
      </c>
      <c r="K19">
        <f t="shared" si="9"/>
        <v>1237.8094018861862</v>
      </c>
      <c r="L19">
        <f t="shared" si="10"/>
        <v>1249.7114153658613</v>
      </c>
      <c r="M19">
        <f t="shared" si="11"/>
        <v>1261.7278712828409</v>
      </c>
      <c r="N19">
        <f t="shared" si="12"/>
        <v>1273.8598700451757</v>
      </c>
      <c r="O19">
        <f t="shared" si="13"/>
        <v>1286.1085226417636</v>
      </c>
      <c r="P19">
        <f t="shared" si="14"/>
        <v>1298.4749507440886</v>
      </c>
      <c r="Q19">
        <f t="shared" si="15"/>
        <v>1310.9602868089355</v>
      </c>
      <c r="R19">
        <f t="shared" si="16"/>
        <v>1323.5656741820983</v>
      </c>
      <c r="S19">
        <f t="shared" si="17"/>
        <v>1336.29226720308</v>
      </c>
      <c r="T19">
        <f t="shared" ref="T19:T38" si="18">$D$17*(1.04)^($A3)</f>
        <v>1349.1412313108021</v>
      </c>
      <c r="U19">
        <f>$D$18*(1.04)^($A2)</f>
        <v>1362.1137431503289</v>
      </c>
    </row>
    <row r="20" spans="1:34">
      <c r="A20">
        <v>19</v>
      </c>
      <c r="B20">
        <f t="shared" si="0"/>
        <v>28879.430804293032</v>
      </c>
      <c r="C20">
        <f t="shared" si="2"/>
        <v>120.33096168455431</v>
      </c>
      <c r="D20">
        <f t="shared" si="1"/>
        <v>1443.9715402146517</v>
      </c>
      <c r="E20">
        <f t="shared" si="3"/>
        <v>1215.4899092271198</v>
      </c>
      <c r="F20">
        <f t="shared" si="4"/>
        <v>1227.1773122004574</v>
      </c>
      <c r="G20">
        <f t="shared" si="5"/>
        <v>1238.9770940485387</v>
      </c>
      <c r="H20">
        <f t="shared" si="6"/>
        <v>1250.8903353374667</v>
      </c>
      <c r="I20">
        <f t="shared" si="7"/>
        <v>1262.9181270234039</v>
      </c>
      <c r="J20">
        <f t="shared" si="8"/>
        <v>1443.971540214651</v>
      </c>
      <c r="K20">
        <f t="shared" si="9"/>
        <v>1287.3217779616339</v>
      </c>
      <c r="L20">
        <f t="shared" si="10"/>
        <v>1299.6998719804956</v>
      </c>
      <c r="M20">
        <f t="shared" si="11"/>
        <v>1312.1969861341545</v>
      </c>
      <c r="N20">
        <f t="shared" si="12"/>
        <v>1324.814264846983</v>
      </c>
      <c r="O20">
        <f t="shared" si="13"/>
        <v>1337.5528635474345</v>
      </c>
      <c r="P20">
        <f t="shared" si="14"/>
        <v>1350.4139487738521</v>
      </c>
      <c r="Q20">
        <f t="shared" si="15"/>
        <v>1363.3986982812928</v>
      </c>
      <c r="R20">
        <f t="shared" si="16"/>
        <v>1376.5083011493825</v>
      </c>
      <c r="S20">
        <f t="shared" si="17"/>
        <v>1389.7439578912033</v>
      </c>
      <c r="T20">
        <f t="shared" si="18"/>
        <v>1403.1068805632342</v>
      </c>
      <c r="U20">
        <f t="shared" ref="U20:U38" si="19">$D$18*(1.04)^($A3)</f>
        <v>1416.5982928763422</v>
      </c>
      <c r="V20">
        <f>$D$19*(1.04)^($A2)</f>
        <v>1430.2194303078454</v>
      </c>
    </row>
    <row r="21" spans="1:34">
      <c r="A21">
        <v>20</v>
      </c>
      <c r="B21">
        <f t="shared" si="0"/>
        <v>30323.402344507685</v>
      </c>
      <c r="C21">
        <f t="shared" si="2"/>
        <v>126.34750976878203</v>
      </c>
      <c r="D21">
        <f t="shared" si="1"/>
        <v>1516.1701172253843</v>
      </c>
      <c r="E21">
        <f t="shared" si="3"/>
        <v>1264.1095055962046</v>
      </c>
      <c r="F21">
        <f t="shared" si="4"/>
        <v>1276.2644046884759</v>
      </c>
      <c r="G21">
        <f t="shared" si="5"/>
        <v>1288.5361778104802</v>
      </c>
      <c r="H21">
        <f t="shared" si="6"/>
        <v>1300.9259487509657</v>
      </c>
      <c r="I21">
        <f t="shared" si="7"/>
        <v>1313.4348521043401</v>
      </c>
      <c r="J21">
        <f t="shared" si="8"/>
        <v>1516.1701172253831</v>
      </c>
      <c r="K21">
        <f t="shared" si="9"/>
        <v>1338.8146490800991</v>
      </c>
      <c r="L21">
        <f t="shared" si="10"/>
        <v>1351.6878668597158</v>
      </c>
      <c r="M21">
        <f t="shared" si="11"/>
        <v>1364.6848655795204</v>
      </c>
      <c r="N21">
        <f t="shared" si="12"/>
        <v>1377.8068354408622</v>
      </c>
      <c r="O21">
        <f t="shared" si="13"/>
        <v>1391.0549780893318</v>
      </c>
      <c r="P21">
        <f t="shared" si="14"/>
        <v>1404.4305067248063</v>
      </c>
      <c r="Q21">
        <f t="shared" si="15"/>
        <v>1417.9346462125445</v>
      </c>
      <c r="R21">
        <f t="shared" si="16"/>
        <v>1431.5686331953577</v>
      </c>
      <c r="S21">
        <f t="shared" si="17"/>
        <v>1445.3337162068517</v>
      </c>
      <c r="T21">
        <f t="shared" si="18"/>
        <v>1459.2311557857636</v>
      </c>
      <c r="U21">
        <f t="shared" si="19"/>
        <v>1473.2622245913958</v>
      </c>
      <c r="V21">
        <f t="shared" ref="V21:V38" si="20">$D$19*(1.04)^($A3)</f>
        <v>1487.4282075201595</v>
      </c>
      <c r="W21">
        <f>$D$20*(1.04)^($A2)</f>
        <v>1501.7304018232378</v>
      </c>
    </row>
    <row r="22" spans="1:34">
      <c r="A22">
        <v>21</v>
      </c>
      <c r="B22">
        <f t="shared" si="0"/>
        <v>31839.572461733067</v>
      </c>
      <c r="C22">
        <f t="shared" si="2"/>
        <v>132.66488525722113</v>
      </c>
      <c r="D22">
        <f t="shared" si="1"/>
        <v>1591.9786230866534</v>
      </c>
      <c r="E22">
        <f t="shared" si="3"/>
        <v>1314.6738858200526</v>
      </c>
      <c r="F22">
        <f t="shared" si="4"/>
        <v>1327.3149808760147</v>
      </c>
      <c r="G22">
        <f t="shared" si="5"/>
        <v>1340.0776249228995</v>
      </c>
      <c r="H22">
        <f t="shared" si="6"/>
        <v>1352.9629867010044</v>
      </c>
      <c r="I22">
        <f t="shared" si="7"/>
        <v>1365.972246188514</v>
      </c>
      <c r="J22">
        <f t="shared" si="8"/>
        <v>1591.9786230866528</v>
      </c>
      <c r="K22">
        <f t="shared" si="9"/>
        <v>1392.3672350433033</v>
      </c>
      <c r="L22">
        <f t="shared" si="10"/>
        <v>1405.7553815341043</v>
      </c>
      <c r="M22">
        <f t="shared" si="11"/>
        <v>1419.2722602027015</v>
      </c>
      <c r="N22">
        <f t="shared" si="12"/>
        <v>1432.9191088584964</v>
      </c>
      <c r="O22">
        <f t="shared" si="13"/>
        <v>1446.6971772129052</v>
      </c>
      <c r="P22">
        <f t="shared" si="14"/>
        <v>1460.6077269937987</v>
      </c>
      <c r="Q22">
        <f t="shared" si="15"/>
        <v>1474.6520320610466</v>
      </c>
      <c r="R22">
        <f t="shared" si="16"/>
        <v>1488.8313785231719</v>
      </c>
      <c r="S22">
        <f t="shared" si="17"/>
        <v>1503.1470648551258</v>
      </c>
      <c r="T22">
        <f t="shared" si="18"/>
        <v>1517.6004020171945</v>
      </c>
      <c r="U22">
        <f t="shared" si="19"/>
        <v>1532.1927135750518</v>
      </c>
      <c r="V22">
        <f t="shared" si="20"/>
        <v>1546.9253358209658</v>
      </c>
      <c r="W22">
        <f t="shared" ref="W22:W38" si="21">$D$20*(1.04)^($A3)</f>
        <v>1561.7996178961673</v>
      </c>
      <c r="X22">
        <f>$D$21*(1.04)^($A2)</f>
        <v>1576.8169219143997</v>
      </c>
    </row>
    <row r="23" spans="1:34">
      <c r="A23">
        <v>22</v>
      </c>
      <c r="B23">
        <f t="shared" si="0"/>
        <v>33431.55108481973</v>
      </c>
      <c r="C23">
        <f t="shared" si="2"/>
        <v>139.2981295200822</v>
      </c>
      <c r="D23">
        <f t="shared" si="1"/>
        <v>1671.5775542409865</v>
      </c>
      <c r="E23">
        <f t="shared" si="3"/>
        <v>1367.2608412528552</v>
      </c>
      <c r="F23">
        <f t="shared" si="4"/>
        <v>1380.4075801110555</v>
      </c>
      <c r="G23">
        <f t="shared" si="5"/>
        <v>1393.6807299198156</v>
      </c>
      <c r="H23">
        <f t="shared" si="6"/>
        <v>1407.0815061690446</v>
      </c>
      <c r="I23">
        <f t="shared" si="7"/>
        <v>1420.6111360360546</v>
      </c>
      <c r="J23">
        <f t="shared" si="8"/>
        <v>1671.5775542409851</v>
      </c>
      <c r="K23">
        <f t="shared" si="9"/>
        <v>1448.0619244450352</v>
      </c>
      <c r="L23">
        <f t="shared" si="10"/>
        <v>1461.9855967954686</v>
      </c>
      <c r="M23">
        <f t="shared" si="11"/>
        <v>1476.0431506108098</v>
      </c>
      <c r="N23">
        <f t="shared" si="12"/>
        <v>1490.2358732128366</v>
      </c>
      <c r="O23">
        <f t="shared" si="13"/>
        <v>1504.5650643014212</v>
      </c>
      <c r="P23">
        <f t="shared" si="14"/>
        <v>1519.0320360735507</v>
      </c>
      <c r="Q23">
        <f t="shared" si="15"/>
        <v>1533.6381133434886</v>
      </c>
      <c r="R23">
        <f t="shared" si="16"/>
        <v>1548.3846336640991</v>
      </c>
      <c r="S23">
        <f t="shared" si="17"/>
        <v>1563.2729474493306</v>
      </c>
      <c r="T23">
        <f t="shared" si="18"/>
        <v>1578.3044180978823</v>
      </c>
      <c r="U23">
        <f t="shared" si="19"/>
        <v>1593.4804221180541</v>
      </c>
      <c r="V23">
        <f t="shared" si="20"/>
        <v>1608.8023492538046</v>
      </c>
      <c r="W23">
        <f t="shared" si="21"/>
        <v>1624.271602612014</v>
      </c>
      <c r="X23">
        <f t="shared" ref="X23:X38" si="22">$D$21*(1.04)^($A3)</f>
        <v>1639.8895987909757</v>
      </c>
      <c r="Y23">
        <f>$D$22*(1.04)^($A2)</f>
        <v>1655.6577680101195</v>
      </c>
    </row>
    <row r="24" spans="1:34">
      <c r="A24">
        <v>23</v>
      </c>
      <c r="B24">
        <f t="shared" si="0"/>
        <v>35103.128639060713</v>
      </c>
      <c r="C24">
        <f t="shared" si="2"/>
        <v>146.2630359960863</v>
      </c>
      <c r="D24">
        <f t="shared" si="1"/>
        <v>1755.1564319530357</v>
      </c>
      <c r="E24">
        <f t="shared" si="3"/>
        <v>1421.9512749029693</v>
      </c>
      <c r="F24">
        <f t="shared" si="4"/>
        <v>1435.623883315498</v>
      </c>
      <c r="G24">
        <f t="shared" si="5"/>
        <v>1449.4279591166082</v>
      </c>
      <c r="H24">
        <f t="shared" si="6"/>
        <v>1463.3647664158063</v>
      </c>
      <c r="I24">
        <f t="shared" si="7"/>
        <v>1477.435581477497</v>
      </c>
      <c r="J24">
        <f t="shared" si="8"/>
        <v>1755.1564319530348</v>
      </c>
      <c r="K24">
        <f t="shared" si="9"/>
        <v>1505.984401422837</v>
      </c>
      <c r="L24">
        <f t="shared" si="10"/>
        <v>1520.4650206672873</v>
      </c>
      <c r="M24">
        <f t="shared" si="11"/>
        <v>1535.0848766352422</v>
      </c>
      <c r="N24">
        <f t="shared" si="12"/>
        <v>1549.8453081413502</v>
      </c>
      <c r="O24">
        <f t="shared" si="13"/>
        <v>1564.7476668734785</v>
      </c>
      <c r="P24">
        <f t="shared" si="14"/>
        <v>1579.7933175164926</v>
      </c>
      <c r="Q24">
        <f t="shared" si="15"/>
        <v>1594.9836378772281</v>
      </c>
      <c r="R24">
        <f t="shared" si="16"/>
        <v>1610.3200190106631</v>
      </c>
      <c r="S24">
        <f t="shared" si="17"/>
        <v>1625.8038653473041</v>
      </c>
      <c r="T24">
        <f t="shared" si="18"/>
        <v>1641.4365948217974</v>
      </c>
      <c r="U24">
        <f t="shared" si="19"/>
        <v>1657.2196390027764</v>
      </c>
      <c r="V24">
        <f t="shared" si="20"/>
        <v>1673.1544432239568</v>
      </c>
      <c r="W24">
        <f t="shared" si="21"/>
        <v>1689.2424667164948</v>
      </c>
      <c r="X24">
        <f t="shared" si="22"/>
        <v>1705.4851827426148</v>
      </c>
      <c r="Y24">
        <f t="shared" ref="Y24:Y38" si="23">$D$22*(1.04)^($A3)</f>
        <v>1721.8840787305246</v>
      </c>
      <c r="Z24">
        <f>$D$23*(1.04)^($A2)</f>
        <v>1738.4406564106259</v>
      </c>
    </row>
    <row r="25" spans="1:34">
      <c r="A25">
        <v>24</v>
      </c>
      <c r="B25">
        <f t="shared" si="0"/>
        <v>36858.28507101375</v>
      </c>
      <c r="C25">
        <f t="shared" si="2"/>
        <v>153.57618779589063</v>
      </c>
      <c r="D25">
        <f t="shared" si="1"/>
        <v>1842.9142535506876</v>
      </c>
      <c r="E25">
        <f t="shared" si="3"/>
        <v>1478.829325899088</v>
      </c>
      <c r="F25">
        <f t="shared" si="4"/>
        <v>1493.0488386481179</v>
      </c>
      <c r="G25">
        <f t="shared" si="5"/>
        <v>1507.4050774812729</v>
      </c>
      <c r="H25">
        <f t="shared" si="6"/>
        <v>1521.8993570724388</v>
      </c>
      <c r="I25">
        <f t="shared" si="7"/>
        <v>1536.5330047365967</v>
      </c>
      <c r="J25">
        <f t="shared" si="8"/>
        <v>1842.9142535506865</v>
      </c>
      <c r="K25">
        <f t="shared" si="9"/>
        <v>1566.2237774797504</v>
      </c>
      <c r="L25">
        <f t="shared" si="10"/>
        <v>1581.2836214939789</v>
      </c>
      <c r="M25">
        <f t="shared" si="11"/>
        <v>1596.4882717006517</v>
      </c>
      <c r="N25">
        <f t="shared" si="12"/>
        <v>1611.8391204670042</v>
      </c>
      <c r="O25">
        <f t="shared" si="13"/>
        <v>1627.3375735484176</v>
      </c>
      <c r="P25">
        <f t="shared" si="14"/>
        <v>1642.9850502171525</v>
      </c>
      <c r="Q25">
        <f t="shared" si="15"/>
        <v>1658.782983392317</v>
      </c>
      <c r="R25">
        <f t="shared" si="16"/>
        <v>1674.7328197710897</v>
      </c>
      <c r="S25">
        <f t="shared" si="17"/>
        <v>1690.8360199611964</v>
      </c>
      <c r="T25">
        <f t="shared" si="18"/>
        <v>1707.0940586146694</v>
      </c>
      <c r="U25">
        <f t="shared" si="19"/>
        <v>1723.5084245628873</v>
      </c>
      <c r="V25">
        <f t="shared" si="20"/>
        <v>1740.0806209529153</v>
      </c>
      <c r="W25">
        <f t="shared" si="21"/>
        <v>1756.8121653851547</v>
      </c>
      <c r="X25">
        <f t="shared" si="22"/>
        <v>1773.7045900523196</v>
      </c>
      <c r="Y25">
        <f t="shared" si="23"/>
        <v>1790.7594418797455</v>
      </c>
      <c r="Z25">
        <f t="shared" ref="Z25:Z38" si="24">$D$23*(1.04)^($A3)</f>
        <v>1807.9782826670512</v>
      </c>
      <c r="AA25">
        <f>$D$24*(1.42)^($A2)</f>
        <v>2492.3221333733104</v>
      </c>
    </row>
    <row r="26" spans="1:34">
      <c r="A26">
        <v>25</v>
      </c>
      <c r="B26">
        <f t="shared" si="0"/>
        <v>38701.199324564441</v>
      </c>
      <c r="C26">
        <f t="shared" si="2"/>
        <v>161.25499718568517</v>
      </c>
      <c r="D26">
        <f t="shared" si="1"/>
        <v>1935.059966228222</v>
      </c>
      <c r="E26">
        <f t="shared" si="3"/>
        <v>1537.9824989350516</v>
      </c>
      <c r="F26">
        <f t="shared" si="4"/>
        <v>1552.7707921940423</v>
      </c>
      <c r="G26">
        <f t="shared" si="5"/>
        <v>1567.7012805805236</v>
      </c>
      <c r="H26">
        <f t="shared" si="6"/>
        <v>1582.7753313553367</v>
      </c>
      <c r="I26">
        <f t="shared" si="7"/>
        <v>1597.9943249260605</v>
      </c>
      <c r="J26">
        <f t="shared" si="8"/>
        <v>1935.0599662282207</v>
      </c>
      <c r="K26">
        <f t="shared" si="9"/>
        <v>1628.8727285789407</v>
      </c>
      <c r="L26">
        <f t="shared" si="10"/>
        <v>1644.5349663537381</v>
      </c>
      <c r="M26">
        <f t="shared" si="11"/>
        <v>1660.3478025686782</v>
      </c>
      <c r="N26">
        <f t="shared" si="12"/>
        <v>1676.3126852856844</v>
      </c>
      <c r="O26">
        <f t="shared" si="13"/>
        <v>1692.4310764903544</v>
      </c>
      <c r="P26">
        <f t="shared" si="14"/>
        <v>1708.7044522258388</v>
      </c>
      <c r="Q26">
        <f t="shared" si="15"/>
        <v>1725.1343027280102</v>
      </c>
      <c r="R26">
        <f t="shared" si="16"/>
        <v>1741.7221325619332</v>
      </c>
      <c r="S26">
        <f t="shared" si="17"/>
        <v>1758.4694607596441</v>
      </c>
      <c r="T26">
        <f t="shared" si="18"/>
        <v>1775.3778209592565</v>
      </c>
      <c r="U26">
        <f t="shared" si="19"/>
        <v>1792.4487615454029</v>
      </c>
      <c r="V26">
        <f t="shared" si="20"/>
        <v>1809.6838457910317</v>
      </c>
      <c r="W26">
        <f t="shared" si="21"/>
        <v>1827.0846520005609</v>
      </c>
      <c r="X26">
        <f t="shared" si="22"/>
        <v>1844.6527736544126</v>
      </c>
      <c r="Y26">
        <f t="shared" si="23"/>
        <v>1862.3898195549355</v>
      </c>
      <c r="Z26">
        <f t="shared" si="24"/>
        <v>1880.2974139737332</v>
      </c>
      <c r="AA26">
        <f t="shared" ref="AA26:AA38" si="25">$D$24*(1.42)^($A3)</f>
        <v>3539.0974293901013</v>
      </c>
      <c r="AB26">
        <f>$D$25*(1.04)^($A2)</f>
        <v>1916.6308236927152</v>
      </c>
    </row>
    <row r="27" spans="1:34">
      <c r="A27">
        <v>26</v>
      </c>
      <c r="B27">
        <f t="shared" si="0"/>
        <v>40636.259290792659</v>
      </c>
      <c r="C27">
        <f t="shared" si="2"/>
        <v>169.31774704496942</v>
      </c>
      <c r="D27">
        <f t="shared" si="1"/>
        <v>2031.812964539633</v>
      </c>
      <c r="E27">
        <f t="shared" si="3"/>
        <v>1599.501798892454</v>
      </c>
      <c r="F27">
        <f t="shared" si="4"/>
        <v>1614.8816238818042</v>
      </c>
      <c r="G27">
        <f t="shared" si="5"/>
        <v>1630.4093318037444</v>
      </c>
      <c r="H27">
        <f t="shared" si="6"/>
        <v>1646.08634460955</v>
      </c>
      <c r="I27">
        <f t="shared" si="7"/>
        <v>1661.9140979231033</v>
      </c>
      <c r="J27">
        <f t="shared" si="8"/>
        <v>2031.8129645396318</v>
      </c>
      <c r="K27">
        <f t="shared" si="9"/>
        <v>1694.0276377220982</v>
      </c>
      <c r="L27">
        <f t="shared" si="10"/>
        <v>1710.316365007888</v>
      </c>
      <c r="M27">
        <f t="shared" si="11"/>
        <v>1726.7617146714254</v>
      </c>
      <c r="N27">
        <f t="shared" si="12"/>
        <v>1743.365192697112</v>
      </c>
      <c r="O27">
        <f t="shared" si="13"/>
        <v>1760.1283195499684</v>
      </c>
      <c r="P27">
        <f t="shared" si="14"/>
        <v>1777.0526303148722</v>
      </c>
      <c r="Q27">
        <f t="shared" si="15"/>
        <v>1794.1396748371305</v>
      </c>
      <c r="R27">
        <f t="shared" si="16"/>
        <v>1811.391017864411</v>
      </c>
      <c r="S27">
        <f t="shared" si="17"/>
        <v>1828.8082391900298</v>
      </c>
      <c r="T27">
        <f t="shared" si="18"/>
        <v>1846.3929337976267</v>
      </c>
      <c r="U27">
        <f t="shared" si="19"/>
        <v>1864.1467120072193</v>
      </c>
      <c r="V27">
        <f t="shared" si="20"/>
        <v>1882.0711996226732</v>
      </c>
      <c r="W27">
        <f t="shared" si="21"/>
        <v>1900.1680380805833</v>
      </c>
      <c r="X27">
        <f t="shared" si="22"/>
        <v>1918.4388846005891</v>
      </c>
      <c r="Y27">
        <f t="shared" si="23"/>
        <v>1936.8854123371332</v>
      </c>
      <c r="Z27">
        <f t="shared" si="24"/>
        <v>1955.5093105326828</v>
      </c>
      <c r="AA27">
        <f t="shared" si="25"/>
        <v>5025.5183497339431</v>
      </c>
      <c r="AB27">
        <f t="shared" ref="AB27:AB38" si="26">$D$25*(1.04)^($A3)</f>
        <v>1993.296056640424</v>
      </c>
      <c r="AC27">
        <f>$D$26*(1.04)^($A2)</f>
        <v>2012.4623648773511</v>
      </c>
    </row>
    <row r="28" spans="1:34">
      <c r="A28">
        <v>27</v>
      </c>
      <c r="B28">
        <f t="shared" si="0"/>
        <v>42668.072255332299</v>
      </c>
      <c r="C28">
        <f t="shared" si="2"/>
        <v>177.7836343972179</v>
      </c>
      <c r="D28">
        <f t="shared" si="1"/>
        <v>2133.403612766615</v>
      </c>
      <c r="E28">
        <f t="shared" si="3"/>
        <v>1663.4818708481521</v>
      </c>
      <c r="F28">
        <f t="shared" si="4"/>
        <v>1679.4768888370768</v>
      </c>
      <c r="G28">
        <f t="shared" si="5"/>
        <v>1695.6257050758945</v>
      </c>
      <c r="H28">
        <f t="shared" si="6"/>
        <v>1711.9297983939318</v>
      </c>
      <c r="I28">
        <f t="shared" si="7"/>
        <v>1728.3906618400274</v>
      </c>
      <c r="J28">
        <f t="shared" si="8"/>
        <v>2133.4036127666132</v>
      </c>
      <c r="K28">
        <f t="shared" si="9"/>
        <v>1761.7887432309822</v>
      </c>
      <c r="L28">
        <f t="shared" si="10"/>
        <v>1778.7290196082033</v>
      </c>
      <c r="M28">
        <f t="shared" si="11"/>
        <v>1795.8321832582826</v>
      </c>
      <c r="N28">
        <f t="shared" si="12"/>
        <v>1813.0998004049966</v>
      </c>
      <c r="O28">
        <f t="shared" si="13"/>
        <v>1830.5334523319675</v>
      </c>
      <c r="P28">
        <f t="shared" si="14"/>
        <v>1848.1347355274672</v>
      </c>
      <c r="Q28">
        <f t="shared" si="15"/>
        <v>1865.9052618306157</v>
      </c>
      <c r="R28">
        <f t="shared" si="16"/>
        <v>1883.8466585789874</v>
      </c>
      <c r="S28">
        <f t="shared" si="17"/>
        <v>1901.9605687576316</v>
      </c>
      <c r="T28">
        <f t="shared" si="18"/>
        <v>1920.2486511495315</v>
      </c>
      <c r="U28">
        <f t="shared" si="19"/>
        <v>1938.7125804875081</v>
      </c>
      <c r="V28">
        <f t="shared" si="20"/>
        <v>1957.3540476075802</v>
      </c>
      <c r="W28">
        <f t="shared" si="21"/>
        <v>1976.1747596038069</v>
      </c>
      <c r="X28">
        <f t="shared" si="22"/>
        <v>1995.1764399846124</v>
      </c>
      <c r="Y28">
        <f t="shared" si="23"/>
        <v>2014.3608288306184</v>
      </c>
      <c r="Z28">
        <f t="shared" si="24"/>
        <v>2033.7296829539903</v>
      </c>
      <c r="AA28">
        <f t="shared" si="25"/>
        <v>7136.2360566221996</v>
      </c>
      <c r="AB28">
        <f t="shared" si="26"/>
        <v>2073.0278989060407</v>
      </c>
      <c r="AC28">
        <f t="shared" ref="AC28:AC37" si="27">$D$26*(1.04)^($A3)</f>
        <v>2092.960859472445</v>
      </c>
      <c r="AD28">
        <f>$D$27*(1.04)^($A2)</f>
        <v>2113.0854831212182</v>
      </c>
    </row>
    <row r="29" spans="1:34">
      <c r="A29">
        <v>28</v>
      </c>
      <c r="B29">
        <f t="shared" si="0"/>
        <v>44801.475868098911</v>
      </c>
      <c r="C29">
        <f t="shared" si="2"/>
        <v>186.67281611707881</v>
      </c>
      <c r="D29">
        <f t="shared" si="1"/>
        <v>2240.0737934049457</v>
      </c>
      <c r="E29">
        <f t="shared" si="3"/>
        <v>1730.0211456820782</v>
      </c>
      <c r="F29">
        <f t="shared" si="4"/>
        <v>1746.6559643905596</v>
      </c>
      <c r="G29">
        <f t="shared" si="5"/>
        <v>1763.4507332789306</v>
      </c>
      <c r="H29">
        <f t="shared" si="6"/>
        <v>1780.4069903296893</v>
      </c>
      <c r="I29">
        <f t="shared" si="7"/>
        <v>1797.5262883136284</v>
      </c>
      <c r="J29">
        <f t="shared" si="8"/>
        <v>2240.0737934049439</v>
      </c>
      <c r="K29">
        <f t="shared" si="9"/>
        <v>1832.2602929602219</v>
      </c>
      <c r="L29">
        <f t="shared" si="10"/>
        <v>1849.8781803925315</v>
      </c>
      <c r="M29">
        <f t="shared" si="11"/>
        <v>1867.6654705886137</v>
      </c>
      <c r="N29">
        <f t="shared" si="12"/>
        <v>1885.6237924211966</v>
      </c>
      <c r="O29">
        <f t="shared" si="13"/>
        <v>1903.7547904252463</v>
      </c>
      <c r="P29">
        <f t="shared" si="14"/>
        <v>1922.0601249485662</v>
      </c>
      <c r="Q29">
        <f t="shared" si="15"/>
        <v>1940.5414723038402</v>
      </c>
      <c r="R29">
        <f t="shared" si="16"/>
        <v>1959.2005249221468</v>
      </c>
      <c r="S29">
        <f t="shared" si="17"/>
        <v>1978.0389915079368</v>
      </c>
      <c r="T29">
        <f t="shared" si="18"/>
        <v>1997.0585971955134</v>
      </c>
      <c r="U29">
        <f t="shared" si="19"/>
        <v>2016.2610837070083</v>
      </c>
      <c r="V29">
        <f t="shared" si="20"/>
        <v>2035.6482095118836</v>
      </c>
      <c r="W29">
        <f t="shared" si="21"/>
        <v>2055.2217499879594</v>
      </c>
      <c r="X29">
        <f t="shared" si="22"/>
        <v>2074.9834975839972</v>
      </c>
      <c r="Y29">
        <f t="shared" si="23"/>
        <v>2094.9352619838428</v>
      </c>
      <c r="Z29">
        <f t="shared" si="24"/>
        <v>2115.0788702721497</v>
      </c>
      <c r="AA29">
        <f t="shared" si="25"/>
        <v>10133.455200403521</v>
      </c>
      <c r="AB29">
        <f t="shared" si="26"/>
        <v>2155.9490148622826</v>
      </c>
      <c r="AC29">
        <f t="shared" si="27"/>
        <v>2176.6792938513431</v>
      </c>
      <c r="AD29">
        <f t="shared" ref="AD29:AD38" si="28">$D$27*(1.04)^($A3)</f>
        <v>2197.6089024460671</v>
      </c>
      <c r="AE29">
        <f>$D$28*(1.04)^($A2)</f>
        <v>2218.7397572772798</v>
      </c>
    </row>
    <row r="30" spans="1:34">
      <c r="A30">
        <v>29</v>
      </c>
      <c r="B30">
        <f t="shared" si="0"/>
        <v>47041.549661503857</v>
      </c>
      <c r="C30">
        <f t="shared" si="2"/>
        <v>196.00645692293276</v>
      </c>
      <c r="D30">
        <f t="shared" si="1"/>
        <v>2352.077483075193</v>
      </c>
      <c r="E30">
        <f t="shared" si="3"/>
        <v>1799.2219915093617</v>
      </c>
      <c r="F30">
        <f t="shared" si="4"/>
        <v>1816.522202966182</v>
      </c>
      <c r="G30">
        <f t="shared" si="5"/>
        <v>1833.9887626100876</v>
      </c>
      <c r="H30">
        <f t="shared" si="6"/>
        <v>1851.6232699428772</v>
      </c>
      <c r="I30">
        <f t="shared" si="7"/>
        <v>1869.4273398461737</v>
      </c>
      <c r="J30">
        <f t="shared" si="8"/>
        <v>2352.0774830751916</v>
      </c>
      <c r="K30">
        <f t="shared" si="9"/>
        <v>1905.5507046786306</v>
      </c>
      <c r="L30">
        <f t="shared" si="10"/>
        <v>1923.8733076082333</v>
      </c>
      <c r="M30">
        <f t="shared" si="11"/>
        <v>1942.3720894121584</v>
      </c>
      <c r="N30">
        <f t="shared" si="12"/>
        <v>1961.0487441180444</v>
      </c>
      <c r="O30">
        <f t="shared" si="13"/>
        <v>1979.9049820422563</v>
      </c>
      <c r="P30">
        <f t="shared" si="14"/>
        <v>1998.9425299465088</v>
      </c>
      <c r="Q30">
        <f t="shared" si="15"/>
        <v>2018.1631311959943</v>
      </c>
      <c r="R30">
        <f t="shared" si="16"/>
        <v>2037.5685459190327</v>
      </c>
      <c r="S30">
        <f t="shared" si="17"/>
        <v>2057.1605511682542</v>
      </c>
      <c r="T30">
        <f t="shared" si="18"/>
        <v>2076.9409410833341</v>
      </c>
      <c r="U30">
        <f t="shared" si="19"/>
        <v>2096.9115270552888</v>
      </c>
      <c r="V30">
        <f t="shared" si="20"/>
        <v>2117.0741378923585</v>
      </c>
      <c r="W30">
        <f t="shared" si="21"/>
        <v>2137.4306199874777</v>
      </c>
      <c r="X30">
        <f t="shared" si="22"/>
        <v>2157.9828374873573</v>
      </c>
      <c r="Y30">
        <f t="shared" si="23"/>
        <v>2178.7326724631971</v>
      </c>
      <c r="Z30">
        <f t="shared" si="24"/>
        <v>2199.6820250830356</v>
      </c>
      <c r="AA30">
        <f t="shared" si="25"/>
        <v>14389.506384573002</v>
      </c>
      <c r="AB30">
        <f t="shared" si="26"/>
        <v>2242.1869754567742</v>
      </c>
      <c r="AC30">
        <f t="shared" si="27"/>
        <v>2263.7464656053967</v>
      </c>
      <c r="AD30">
        <f t="shared" si="28"/>
        <v>2285.5132585439101</v>
      </c>
      <c r="AE30">
        <f t="shared" ref="AE30:AE38" si="29">$D$28*(1.04)^($A3)</f>
        <v>2307.4893475683712</v>
      </c>
      <c r="AF30">
        <f>$D$29*(1.04)^($A2)</f>
        <v>2329.6767451411438</v>
      </c>
    </row>
    <row r="31" spans="1:34">
      <c r="A31">
        <v>30</v>
      </c>
      <c r="B31">
        <f t="shared" si="0"/>
        <v>49393.627144579055</v>
      </c>
      <c r="C31">
        <f t="shared" si="2"/>
        <v>205.80677976907941</v>
      </c>
      <c r="D31">
        <f t="shared" si="1"/>
        <v>2469.6813572289529</v>
      </c>
      <c r="E31">
        <f t="shared" si="3"/>
        <v>1871.1908711697361</v>
      </c>
      <c r="F31">
        <f t="shared" si="4"/>
        <v>1889.1830910848298</v>
      </c>
      <c r="G31">
        <f t="shared" si="5"/>
        <v>1907.348313114491</v>
      </c>
      <c r="H31">
        <f t="shared" si="6"/>
        <v>1925.688200740592</v>
      </c>
      <c r="I31">
        <f t="shared" si="7"/>
        <v>1944.2044334400211</v>
      </c>
      <c r="J31">
        <f t="shared" si="8"/>
        <v>2469.6813572289507</v>
      </c>
      <c r="K31">
        <f t="shared" si="9"/>
        <v>1981.7727328657757</v>
      </c>
      <c r="L31">
        <f t="shared" si="10"/>
        <v>2000.8282399125626</v>
      </c>
      <c r="M31">
        <f t="shared" si="11"/>
        <v>2020.0669729886451</v>
      </c>
      <c r="N31">
        <f t="shared" si="12"/>
        <v>2039.4906938827662</v>
      </c>
      <c r="O31">
        <f t="shared" si="13"/>
        <v>2059.1011813239465</v>
      </c>
      <c r="P31">
        <f t="shared" si="14"/>
        <v>2078.9002311443696</v>
      </c>
      <c r="Q31">
        <f t="shared" si="15"/>
        <v>2098.8896564438342</v>
      </c>
      <c r="R31">
        <f t="shared" si="16"/>
        <v>2119.0712877557944</v>
      </c>
      <c r="S31">
        <f t="shared" si="17"/>
        <v>2139.4469732149842</v>
      </c>
      <c r="T31">
        <f t="shared" si="18"/>
        <v>2160.0185787266673</v>
      </c>
      <c r="U31">
        <f t="shared" si="19"/>
        <v>2180.7879881375006</v>
      </c>
      <c r="V31">
        <f t="shared" si="20"/>
        <v>2201.7571034080534</v>
      </c>
      <c r="W31">
        <f t="shared" si="21"/>
        <v>2222.9278447869765</v>
      </c>
      <c r="X31">
        <f t="shared" si="22"/>
        <v>2244.3021509868518</v>
      </c>
      <c r="Y31">
        <f t="shared" si="23"/>
        <v>2265.8819793617254</v>
      </c>
      <c r="Z31">
        <f t="shared" si="24"/>
        <v>2287.6693060863577</v>
      </c>
      <c r="AA31">
        <f t="shared" si="25"/>
        <v>20433.099066093662</v>
      </c>
      <c r="AB31">
        <f t="shared" si="26"/>
        <v>2331.8744544750452</v>
      </c>
      <c r="AC31">
        <f t="shared" si="27"/>
        <v>2354.2963242296132</v>
      </c>
      <c r="AD31">
        <f t="shared" si="28"/>
        <v>2376.9337888856667</v>
      </c>
      <c r="AE31">
        <f t="shared" si="29"/>
        <v>2399.7889214711058</v>
      </c>
      <c r="AF31">
        <f t="shared" ref="AF31:AF38" si="30">$D$29*(1.04)^($A3)</f>
        <v>2422.8638149467897</v>
      </c>
      <c r="AG31">
        <f>$D$30*(1.42)^($A2)</f>
        <v>3339.9500259667739</v>
      </c>
    </row>
    <row r="32" spans="1:34">
      <c r="A32">
        <v>31</v>
      </c>
      <c r="B32">
        <f t="shared" ref="B32:B38" si="31">D32/0.05</f>
        <v>51863.308501808009</v>
      </c>
      <c r="C32">
        <f t="shared" ref="C32:C38" si="32">C31*1.05</f>
        <v>216.09711875753339</v>
      </c>
      <c r="D32">
        <f t="shared" si="1"/>
        <v>2593.1654250904007</v>
      </c>
      <c r="E32">
        <f t="shared" si="3"/>
        <v>1946.0385060165254</v>
      </c>
      <c r="F32">
        <f t="shared" si="4"/>
        <v>1964.7504147282229</v>
      </c>
      <c r="G32">
        <f t="shared" si="5"/>
        <v>1983.6422456390712</v>
      </c>
      <c r="H32">
        <f t="shared" si="6"/>
        <v>2002.7157287702157</v>
      </c>
      <c r="I32">
        <f t="shared" si="7"/>
        <v>2021.9726107776216</v>
      </c>
      <c r="J32">
        <f t="shared" si="8"/>
        <v>2593.1654250903985</v>
      </c>
      <c r="K32">
        <f t="shared" si="9"/>
        <v>2061.043642180407</v>
      </c>
      <c r="L32">
        <f t="shared" si="10"/>
        <v>2080.8613695090648</v>
      </c>
      <c r="M32">
        <f t="shared" si="11"/>
        <v>2100.8696519081909</v>
      </c>
      <c r="N32">
        <f t="shared" si="12"/>
        <v>2121.0703216380775</v>
      </c>
      <c r="O32">
        <f t="shared" si="13"/>
        <v>2141.4652285769043</v>
      </c>
      <c r="P32">
        <f t="shared" si="14"/>
        <v>2162.056240390144</v>
      </c>
      <c r="Q32">
        <f t="shared" si="15"/>
        <v>2182.8452427015877</v>
      </c>
      <c r="R32">
        <f t="shared" si="16"/>
        <v>2203.8341392660263</v>
      </c>
      <c r="S32">
        <f t="shared" si="17"/>
        <v>2225.0248521435842</v>
      </c>
      <c r="T32">
        <f t="shared" si="18"/>
        <v>2246.4193218757337</v>
      </c>
      <c r="U32">
        <f t="shared" si="19"/>
        <v>2268.0195076630007</v>
      </c>
      <c r="V32">
        <f t="shared" si="20"/>
        <v>2289.8273875443756</v>
      </c>
      <c r="W32">
        <f t="shared" si="21"/>
        <v>2311.844958578456</v>
      </c>
      <c r="X32">
        <f t="shared" si="22"/>
        <v>2334.0742370263256</v>
      </c>
      <c r="Y32">
        <f t="shared" si="23"/>
        <v>2356.5172585361943</v>
      </c>
      <c r="Z32">
        <f t="shared" si="24"/>
        <v>2379.1760783298118</v>
      </c>
      <c r="AA32">
        <f t="shared" si="25"/>
        <v>29015.000673852999</v>
      </c>
      <c r="AB32">
        <f t="shared" si="26"/>
        <v>2425.1494326540469</v>
      </c>
      <c r="AC32">
        <f t="shared" si="27"/>
        <v>2448.4681771987975</v>
      </c>
      <c r="AD32">
        <f t="shared" si="28"/>
        <v>2472.0111404410936</v>
      </c>
      <c r="AE32">
        <f t="shared" si="29"/>
        <v>2495.7804783299503</v>
      </c>
      <c r="AF32">
        <f t="shared" si="30"/>
        <v>2519.7783675446613</v>
      </c>
      <c r="AG32">
        <f t="shared" ref="AG32:AG38" si="33">$D$30*(1.42)^($A3)</f>
        <v>4742.7290368728191</v>
      </c>
      <c r="AH32">
        <f>$D$31*(1.04)^($A2)</f>
        <v>2568.4686115181112</v>
      </c>
    </row>
    <row r="33" spans="1:73">
      <c r="A33">
        <v>32</v>
      </c>
      <c r="B33">
        <f t="shared" si="31"/>
        <v>54456.473926898412</v>
      </c>
      <c r="C33">
        <f t="shared" si="32"/>
        <v>226.90197469541008</v>
      </c>
      <c r="D33">
        <f t="shared" si="1"/>
        <v>2722.8236963449208</v>
      </c>
      <c r="E33">
        <f t="shared" si="3"/>
        <v>2023.8800462571865</v>
      </c>
      <c r="F33">
        <f t="shared" si="4"/>
        <v>2043.3404313173517</v>
      </c>
      <c r="G33">
        <f t="shared" si="5"/>
        <v>2062.9879354646341</v>
      </c>
      <c r="H33">
        <f t="shared" si="6"/>
        <v>2082.8243579210248</v>
      </c>
      <c r="I33">
        <f t="shared" si="7"/>
        <v>2102.8515152087266</v>
      </c>
      <c r="J33">
        <f t="shared" si="8"/>
        <v>2722.8236963449185</v>
      </c>
      <c r="K33">
        <f t="shared" si="9"/>
        <v>2143.4853878676236</v>
      </c>
      <c r="L33">
        <f t="shared" si="10"/>
        <v>2164.0958242894276</v>
      </c>
      <c r="M33">
        <f t="shared" si="11"/>
        <v>2184.9044379845182</v>
      </c>
      <c r="N33">
        <f t="shared" si="12"/>
        <v>2205.9131345036003</v>
      </c>
      <c r="O33">
        <f t="shared" si="13"/>
        <v>2227.1238377199811</v>
      </c>
      <c r="P33">
        <f t="shared" si="14"/>
        <v>2248.5384900057497</v>
      </c>
      <c r="Q33">
        <f t="shared" si="15"/>
        <v>2270.1590524096514</v>
      </c>
      <c r="R33">
        <f t="shared" si="16"/>
        <v>2291.9875048366675</v>
      </c>
      <c r="S33">
        <f t="shared" si="17"/>
        <v>2314.0258462293277</v>
      </c>
      <c r="T33">
        <f t="shared" si="18"/>
        <v>2336.2760947507636</v>
      </c>
      <c r="U33">
        <f t="shared" si="19"/>
        <v>2358.7402879695205</v>
      </c>
      <c r="V33">
        <f t="shared" si="20"/>
        <v>2381.4204830461508</v>
      </c>
      <c r="W33">
        <f t="shared" si="21"/>
        <v>2404.3187569215947</v>
      </c>
      <c r="X33">
        <f t="shared" si="22"/>
        <v>2427.437206507379</v>
      </c>
      <c r="Y33">
        <f t="shared" si="23"/>
        <v>2450.7779488776418</v>
      </c>
      <c r="Z33">
        <f t="shared" si="24"/>
        <v>2474.3431214630045</v>
      </c>
      <c r="AA33">
        <f t="shared" si="25"/>
        <v>41201.300956871259</v>
      </c>
      <c r="AB33">
        <f t="shared" si="26"/>
        <v>2522.155409960209</v>
      </c>
      <c r="AC33">
        <f t="shared" si="27"/>
        <v>2546.4069042867491</v>
      </c>
      <c r="AD33">
        <f t="shared" si="28"/>
        <v>2570.8915860587372</v>
      </c>
      <c r="AE33">
        <f t="shared" si="29"/>
        <v>2595.6116974631486</v>
      </c>
      <c r="AF33">
        <f t="shared" si="30"/>
        <v>2620.5695022464479</v>
      </c>
      <c r="AG33">
        <f t="shared" si="33"/>
        <v>6734.6752323594028</v>
      </c>
      <c r="AH33">
        <f t="shared" ref="AH33:AH38" si="34">$D$31*(1.04)^($A3)</f>
        <v>2671.2073559788359</v>
      </c>
      <c r="AI33">
        <f>$D$32*(1.04)^($A2)</f>
        <v>2696.8920420940167</v>
      </c>
      <c r="AP33" t="s">
        <v>5</v>
      </c>
    </row>
    <row r="34" spans="1:73">
      <c r="A34">
        <v>33</v>
      </c>
      <c r="B34">
        <f t="shared" si="31"/>
        <v>57179.297623243343</v>
      </c>
      <c r="C34">
        <f t="shared" si="32"/>
        <v>238.24707343018059</v>
      </c>
      <c r="D34">
        <f t="shared" si="1"/>
        <v>2858.9648811621673</v>
      </c>
      <c r="E34">
        <f t="shared" si="3"/>
        <v>2104.8352481074739</v>
      </c>
      <c r="F34">
        <f t="shared" si="4"/>
        <v>2125.0740485700458</v>
      </c>
      <c r="G34">
        <f t="shared" si="5"/>
        <v>2145.5074528832192</v>
      </c>
      <c r="H34">
        <f t="shared" si="6"/>
        <v>2166.1373322378658</v>
      </c>
      <c r="I34">
        <f t="shared" si="7"/>
        <v>2186.9655758170761</v>
      </c>
      <c r="J34">
        <f t="shared" si="8"/>
        <v>2858.9648811621646</v>
      </c>
      <c r="K34">
        <f t="shared" si="9"/>
        <v>2229.2248033823284</v>
      </c>
      <c r="L34">
        <f t="shared" si="10"/>
        <v>2250.6596572610051</v>
      </c>
      <c r="M34">
        <f t="shared" si="11"/>
        <v>2272.3006155038993</v>
      </c>
      <c r="N34">
        <f t="shared" si="12"/>
        <v>2294.1496598837443</v>
      </c>
      <c r="O34">
        <f t="shared" si="13"/>
        <v>2316.2087912287802</v>
      </c>
      <c r="P34">
        <f t="shared" si="14"/>
        <v>2338.4800296059807</v>
      </c>
      <c r="Q34">
        <f t="shared" si="15"/>
        <v>2360.9654145060372</v>
      </c>
      <c r="R34">
        <f t="shared" si="16"/>
        <v>2383.6670050301341</v>
      </c>
      <c r="S34">
        <f t="shared" si="17"/>
        <v>2406.5868800785011</v>
      </c>
      <c r="T34">
        <f t="shared" si="18"/>
        <v>2429.7271385407944</v>
      </c>
      <c r="U34">
        <f t="shared" si="19"/>
        <v>2453.0898994883019</v>
      </c>
      <c r="V34">
        <f t="shared" si="20"/>
        <v>2476.6773023679966</v>
      </c>
      <c r="W34">
        <f t="shared" si="21"/>
        <v>2500.4915071984583</v>
      </c>
      <c r="X34">
        <f t="shared" si="22"/>
        <v>2524.5346947676744</v>
      </c>
      <c r="Y34">
        <f t="shared" si="23"/>
        <v>2548.8090668327482</v>
      </c>
      <c r="Z34">
        <f t="shared" si="24"/>
        <v>2573.3168463215243</v>
      </c>
      <c r="AA34">
        <f t="shared" si="25"/>
        <v>58505.847358757193</v>
      </c>
      <c r="AB34">
        <f t="shared" si="26"/>
        <v>2623.0416263586176</v>
      </c>
      <c r="AC34">
        <f t="shared" si="27"/>
        <v>2648.2631804582197</v>
      </c>
      <c r="AD34">
        <f t="shared" si="28"/>
        <v>2673.7272495010866</v>
      </c>
      <c r="AE34">
        <f t="shared" si="29"/>
        <v>2699.4361653616743</v>
      </c>
      <c r="AF34">
        <f t="shared" si="30"/>
        <v>2725.3922823363059</v>
      </c>
      <c r="AG34">
        <f t="shared" si="33"/>
        <v>9563.2388299503509</v>
      </c>
      <c r="AH34">
        <f t="shared" si="34"/>
        <v>2778.0556502179893</v>
      </c>
      <c r="AI34">
        <f t="shared" ref="AI34:AI38" si="35">$D$32*(1.04)^($A3)</f>
        <v>2804.7677237777775</v>
      </c>
      <c r="AJ34">
        <f>$D$33*(1.04)^($A2)</f>
        <v>2831.7366441987178</v>
      </c>
    </row>
    <row r="35" spans="1:73">
      <c r="A35">
        <v>34</v>
      </c>
      <c r="B35">
        <f t="shared" si="31"/>
        <v>60038.262504405509</v>
      </c>
      <c r="C35">
        <f t="shared" si="32"/>
        <v>250.15942710168963</v>
      </c>
      <c r="D35">
        <f t="shared" si="1"/>
        <v>3001.9131252202756</v>
      </c>
      <c r="E35">
        <f t="shared" si="3"/>
        <v>2189.0286580317729</v>
      </c>
      <c r="F35">
        <f t="shared" si="4"/>
        <v>2210.0770105128477</v>
      </c>
      <c r="G35">
        <f t="shared" si="5"/>
        <v>2231.3277509985483</v>
      </c>
      <c r="H35">
        <f t="shared" si="6"/>
        <v>2252.7828255273803</v>
      </c>
      <c r="I35">
        <f t="shared" si="7"/>
        <v>2274.4441988497592</v>
      </c>
      <c r="J35">
        <f t="shared" si="8"/>
        <v>3001.9131252202724</v>
      </c>
      <c r="K35">
        <f t="shared" si="9"/>
        <v>2318.3937955176216</v>
      </c>
      <c r="L35">
        <f t="shared" si="10"/>
        <v>2340.686043551445</v>
      </c>
      <c r="M35">
        <f t="shared" si="11"/>
        <v>2363.1926401240557</v>
      </c>
      <c r="N35">
        <f t="shared" si="12"/>
        <v>2385.9156462790943</v>
      </c>
      <c r="O35">
        <f t="shared" si="13"/>
        <v>2408.8571428779314</v>
      </c>
      <c r="P35">
        <f t="shared" si="14"/>
        <v>2432.0192307902198</v>
      </c>
      <c r="Q35">
        <f t="shared" si="15"/>
        <v>2455.4040310862792</v>
      </c>
      <c r="R35">
        <f t="shared" si="16"/>
        <v>2479.0136852313394</v>
      </c>
      <c r="S35">
        <f t="shared" si="17"/>
        <v>2502.850355281641</v>
      </c>
      <c r="T35">
        <f t="shared" si="18"/>
        <v>2526.9162240824262</v>
      </c>
      <c r="U35">
        <f t="shared" si="19"/>
        <v>2551.213495467834</v>
      </c>
      <c r="V35">
        <f t="shared" si="20"/>
        <v>2575.7443944627171</v>
      </c>
      <c r="W35">
        <f t="shared" si="21"/>
        <v>2600.5111674863965</v>
      </c>
      <c r="X35">
        <f t="shared" si="22"/>
        <v>2625.5160825583812</v>
      </c>
      <c r="Y35">
        <f t="shared" si="23"/>
        <v>2650.761429506058</v>
      </c>
      <c r="Z35">
        <f t="shared" si="24"/>
        <v>2676.2495201743859</v>
      </c>
      <c r="AA35">
        <f t="shared" si="25"/>
        <v>83078.303249435208</v>
      </c>
      <c r="AB35">
        <f t="shared" si="26"/>
        <v>2727.9632914129625</v>
      </c>
      <c r="AC35">
        <f t="shared" si="27"/>
        <v>2754.1937076765485</v>
      </c>
      <c r="AD35">
        <f t="shared" si="28"/>
        <v>2780.6763394811305</v>
      </c>
      <c r="AE35">
        <f t="shared" si="29"/>
        <v>2807.4136119761411</v>
      </c>
      <c r="AF35">
        <f t="shared" si="30"/>
        <v>2834.4079736297581</v>
      </c>
      <c r="AG35">
        <f t="shared" si="33"/>
        <v>13579.799138529497</v>
      </c>
      <c r="AH35">
        <f t="shared" si="34"/>
        <v>2889.177876226709</v>
      </c>
      <c r="AI35">
        <f t="shared" si="35"/>
        <v>2916.958432728889</v>
      </c>
      <c r="AJ35">
        <f t="shared" ref="AJ35:AJ38" si="36">$D$33*(1.04)^($A3)</f>
        <v>2945.0061099666668</v>
      </c>
      <c r="AK35">
        <f>$D$34*(1.04)^($A2)</f>
        <v>2973.3234764086542</v>
      </c>
    </row>
    <row r="36" spans="1:73">
      <c r="A36">
        <v>35</v>
      </c>
      <c r="B36">
        <f t="shared" si="31"/>
        <v>63040.175629625781</v>
      </c>
      <c r="C36">
        <f t="shared" si="32"/>
        <v>262.66739845677409</v>
      </c>
      <c r="D36">
        <f t="shared" si="1"/>
        <v>3152.0087814812891</v>
      </c>
      <c r="E36">
        <f t="shared" si="3"/>
        <v>2276.5898043530442</v>
      </c>
      <c r="F36">
        <f t="shared" si="4"/>
        <v>2298.4800909333617</v>
      </c>
      <c r="G36">
        <f t="shared" si="5"/>
        <v>2320.5808610384902</v>
      </c>
      <c r="H36">
        <f t="shared" si="6"/>
        <v>2342.8941385484754</v>
      </c>
      <c r="I36">
        <f t="shared" si="7"/>
        <v>2365.4219668037495</v>
      </c>
      <c r="J36">
        <f t="shared" si="8"/>
        <v>3152.0087814812864</v>
      </c>
      <c r="K36">
        <f t="shared" si="9"/>
        <v>2411.129547338327</v>
      </c>
      <c r="L36">
        <f t="shared" si="10"/>
        <v>2434.3134852935032</v>
      </c>
      <c r="M36">
        <f t="shared" si="11"/>
        <v>2457.7203457290175</v>
      </c>
      <c r="N36">
        <f t="shared" si="12"/>
        <v>2481.3522721302584</v>
      </c>
      <c r="O36">
        <f t="shared" si="13"/>
        <v>2505.2114285930488</v>
      </c>
      <c r="P36">
        <f t="shared" si="14"/>
        <v>2529.3000000218281</v>
      </c>
      <c r="Q36">
        <f t="shared" si="15"/>
        <v>2553.6201923297303</v>
      </c>
      <c r="R36">
        <f t="shared" si="16"/>
        <v>2578.1742326405938</v>
      </c>
      <c r="S36">
        <f t="shared" si="17"/>
        <v>2602.9643694929064</v>
      </c>
      <c r="T36">
        <f t="shared" si="18"/>
        <v>2627.9928730457232</v>
      </c>
      <c r="U36">
        <f t="shared" si="19"/>
        <v>2653.2620352865479</v>
      </c>
      <c r="V36">
        <f t="shared" si="20"/>
        <v>2678.7741702412259</v>
      </c>
      <c r="W36">
        <f t="shared" si="21"/>
        <v>2704.531614185853</v>
      </c>
      <c r="X36">
        <f t="shared" si="22"/>
        <v>2730.5367258607166</v>
      </c>
      <c r="Y36">
        <f t="shared" si="23"/>
        <v>2756.7918866863001</v>
      </c>
      <c r="Z36">
        <f t="shared" si="24"/>
        <v>2783.2995009813617</v>
      </c>
      <c r="AA36">
        <f t="shared" si="25"/>
        <v>117971.190614198</v>
      </c>
      <c r="AB36">
        <f t="shared" si="26"/>
        <v>2837.0818230694808</v>
      </c>
      <c r="AC36">
        <f t="shared" si="27"/>
        <v>2864.3614559836105</v>
      </c>
      <c r="AD36">
        <f t="shared" si="28"/>
        <v>2891.9033930603759</v>
      </c>
      <c r="AE36">
        <f t="shared" si="29"/>
        <v>2919.7101564551872</v>
      </c>
      <c r="AF36">
        <f t="shared" si="30"/>
        <v>2947.7842925749483</v>
      </c>
      <c r="AG36">
        <f t="shared" si="33"/>
        <v>19283.314776711886</v>
      </c>
      <c r="AH36">
        <f t="shared" si="34"/>
        <v>3004.7449912757775</v>
      </c>
      <c r="AI36">
        <f t="shared" si="35"/>
        <v>3033.6367700380447</v>
      </c>
      <c r="AJ36">
        <f t="shared" si="36"/>
        <v>3062.8063543653334</v>
      </c>
      <c r="AK36">
        <f t="shared" ref="AK36:AK38" si="37">$D$34*(1.04)^($A3)</f>
        <v>3092.2564154650004</v>
      </c>
      <c r="AL36">
        <f>$D$35*(1.04)^($A2)</f>
        <v>3121.9896502290867</v>
      </c>
    </row>
    <row r="37" spans="1:73">
      <c r="A37">
        <v>36</v>
      </c>
      <c r="B37">
        <f t="shared" si="31"/>
        <v>66192.184411107068</v>
      </c>
      <c r="C37">
        <f t="shared" si="32"/>
        <v>275.8007683796128</v>
      </c>
      <c r="D37">
        <f t="shared" si="1"/>
        <v>3309.6092205553537</v>
      </c>
      <c r="E37">
        <f t="shared" si="3"/>
        <v>2367.653396527166</v>
      </c>
      <c r="F37">
        <f t="shared" si="4"/>
        <v>2390.4192945706964</v>
      </c>
      <c r="G37">
        <f t="shared" si="5"/>
        <v>2413.4040954800298</v>
      </c>
      <c r="H37">
        <f t="shared" si="6"/>
        <v>2436.6099040904151</v>
      </c>
      <c r="I37">
        <f t="shared" si="7"/>
        <v>2460.0388454758995</v>
      </c>
      <c r="J37">
        <f t="shared" si="8"/>
        <v>3309.6092205553496</v>
      </c>
      <c r="K37">
        <f t="shared" si="9"/>
        <v>2507.5747292318601</v>
      </c>
      <c r="L37">
        <f t="shared" si="10"/>
        <v>2531.6860247052437</v>
      </c>
      <c r="M37">
        <f t="shared" si="11"/>
        <v>2556.0291595581784</v>
      </c>
      <c r="N37">
        <f t="shared" si="12"/>
        <v>2580.6063630154686</v>
      </c>
      <c r="O37">
        <f t="shared" si="13"/>
        <v>2605.4198857367714</v>
      </c>
      <c r="P37">
        <f t="shared" si="14"/>
        <v>2630.4720000227016</v>
      </c>
      <c r="Q37">
        <f t="shared" si="15"/>
        <v>2655.7650000229191</v>
      </c>
      <c r="R37">
        <f t="shared" si="16"/>
        <v>2681.3012019462171</v>
      </c>
      <c r="S37">
        <f t="shared" si="17"/>
        <v>2707.0829442726235</v>
      </c>
      <c r="T37">
        <f t="shared" si="18"/>
        <v>2733.1125879675524</v>
      </c>
      <c r="U37">
        <f t="shared" si="19"/>
        <v>2759.3925166980093</v>
      </c>
      <c r="V37">
        <f t="shared" si="20"/>
        <v>2785.925137050875</v>
      </c>
      <c r="W37">
        <f t="shared" si="21"/>
        <v>2812.712878753287</v>
      </c>
      <c r="X37">
        <f t="shared" si="22"/>
        <v>2839.7581948951456</v>
      </c>
      <c r="Y37">
        <f t="shared" si="23"/>
        <v>2867.0635621537522</v>
      </c>
      <c r="Z37">
        <f t="shared" si="24"/>
        <v>2894.6314810206159</v>
      </c>
      <c r="AA37">
        <f t="shared" si="25"/>
        <v>167519.09067216114</v>
      </c>
      <c r="AB37">
        <f t="shared" si="26"/>
        <v>2950.5650959922605</v>
      </c>
      <c r="AC37">
        <f t="shared" si="27"/>
        <v>2978.9359142229546</v>
      </c>
      <c r="AD37">
        <f t="shared" si="28"/>
        <v>3007.5795287827909</v>
      </c>
      <c r="AE37">
        <f t="shared" si="29"/>
        <v>3036.4985627133951</v>
      </c>
      <c r="AF37">
        <f t="shared" si="30"/>
        <v>3065.6956642779469</v>
      </c>
      <c r="AG37">
        <f t="shared" si="33"/>
        <v>27382.306982930881</v>
      </c>
      <c r="AH37">
        <f t="shared" si="34"/>
        <v>3124.934790926809</v>
      </c>
      <c r="AI37">
        <f t="shared" si="35"/>
        <v>3154.9822408395667</v>
      </c>
      <c r="AJ37">
        <f t="shared" si="36"/>
        <v>3185.318608539947</v>
      </c>
      <c r="AK37">
        <f t="shared" si="37"/>
        <v>3215.9466720836003</v>
      </c>
      <c r="AL37">
        <f t="shared" ref="AL37:AL38" si="38">$D$35*(1.04)^($A3)</f>
        <v>3246.8692362382503</v>
      </c>
      <c r="AM37">
        <f>$D$36*(1.04)^($A2)</f>
        <v>3278.0891327405407</v>
      </c>
      <c r="AO37">
        <f>(AN39-AO39)*1.02</f>
        <v>370808.62496501458</v>
      </c>
      <c r="AP37">
        <f>(AO37-AP39)*1.02</f>
        <v>365182.56306899362</v>
      </c>
      <c r="AQ37">
        <f t="shared" ref="AQ37:BP37" si="39">(AP37-AQ39)*1.02</f>
        <v>359183.13524714584</v>
      </c>
      <c r="AR37">
        <f t="shared" si="39"/>
        <v>352797.65728719661</v>
      </c>
      <c r="AS37">
        <f t="shared" si="39"/>
        <v>346013.08695475053</v>
      </c>
      <c r="AT37">
        <f t="shared" si="39"/>
        <v>338816.01474609174</v>
      </c>
      <c r="AU37">
        <f t="shared" si="39"/>
        <v>331192.65441430465</v>
      </c>
      <c r="AV37">
        <f t="shared" si="39"/>
        <v>323128.83326334768</v>
      </c>
      <c r="AW37">
        <f t="shared" si="39"/>
        <v>314609.98220458667</v>
      </c>
      <c r="AX37">
        <f t="shared" si="39"/>
        <v>305621.12557016988</v>
      </c>
      <c r="AY37">
        <f t="shared" si="39"/>
        <v>296146.87067749462</v>
      </c>
      <c r="AZ37">
        <f t="shared" si="39"/>
        <v>286171.39713888429</v>
      </c>
      <c r="BA37">
        <f t="shared" si="39"/>
        <v>275678.44591045851</v>
      </c>
      <c r="BB37">
        <f t="shared" si="39"/>
        <v>264651.30807404016</v>
      </c>
      <c r="BC37">
        <f t="shared" si="39"/>
        <v>253072.81334580091</v>
      </c>
      <c r="BD37">
        <f t="shared" si="39"/>
        <v>240925.31830520247</v>
      </c>
      <c r="BE37">
        <f t="shared" si="39"/>
        <v>228190.69433764179</v>
      </c>
      <c r="BF37">
        <f t="shared" si="39"/>
        <v>214850.31528405659</v>
      </c>
      <c r="BG37">
        <f t="shared" si="39"/>
        <v>200885.04479059292</v>
      </c>
      <c r="BH37">
        <f t="shared" si="39"/>
        <v>186275.22335127709</v>
      </c>
      <c r="BI37">
        <f t="shared" si="39"/>
        <v>171000.65503647237</v>
      </c>
      <c r="BJ37">
        <f t="shared" si="39"/>
        <v>155040.59389973493</v>
      </c>
      <c r="BK37">
        <f t="shared" si="39"/>
        <v>138373.73005551341</v>
      </c>
      <c r="BL37">
        <f t="shared" si="39"/>
        <v>120978.17541996317</v>
      </c>
      <c r="BM37">
        <f t="shared" si="39"/>
        <v>102831.44910696869</v>
      </c>
      <c r="BN37">
        <f t="shared" si="39"/>
        <v>83910.462471286446</v>
      </c>
      <c r="BO37">
        <f t="shared" si="39"/>
        <v>64191.503790534131</v>
      </c>
      <c r="BP37">
        <f t="shared" si="39"/>
        <v>43650.222577563218</v>
      </c>
      <c r="BQ37">
        <f t="shared" ref="AQ37:CU37" si="40">(BP37-BQ46)*1.02</f>
        <v>44523.227029114481</v>
      </c>
      <c r="BR37">
        <f t="shared" si="40"/>
        <v>45413.69156969677</v>
      </c>
      <c r="BS37">
        <f t="shared" ref="BS37:BU37" si="41">(BR37-BS46)*1.02</f>
        <v>46321.965401090703</v>
      </c>
      <c r="BT37">
        <f t="shared" si="41"/>
        <v>47248.404709112518</v>
      </c>
      <c r="BU37">
        <f t="shared" si="41"/>
        <v>48193.372803294769</v>
      </c>
    </row>
    <row r="38" spans="1:73">
      <c r="A38">
        <v>37</v>
      </c>
      <c r="B38">
        <f t="shared" si="31"/>
        <v>69501.793631662425</v>
      </c>
      <c r="C38">
        <f t="shared" si="32"/>
        <v>289.59080679859346</v>
      </c>
      <c r="D38">
        <f t="shared" si="1"/>
        <v>3475.0896815831215</v>
      </c>
      <c r="E38">
        <f t="shared" si="3"/>
        <v>2462.3595323882528</v>
      </c>
      <c r="F38">
        <f t="shared" si="4"/>
        <v>2486.0360663535243</v>
      </c>
      <c r="G38">
        <f t="shared" si="5"/>
        <v>2509.9402592992315</v>
      </c>
      <c r="H38">
        <f t="shared" si="6"/>
        <v>2534.0743002540316</v>
      </c>
      <c r="I38">
        <f t="shared" si="7"/>
        <v>2558.4403992949356</v>
      </c>
      <c r="J38">
        <f t="shared" si="8"/>
        <v>3475.0896815831184</v>
      </c>
      <c r="K38">
        <f t="shared" si="9"/>
        <v>2607.8777184011342</v>
      </c>
      <c r="L38">
        <f t="shared" si="10"/>
        <v>2632.9534656934534</v>
      </c>
      <c r="M38">
        <f t="shared" si="11"/>
        <v>2658.2703259405062</v>
      </c>
      <c r="N38">
        <f t="shared" si="12"/>
        <v>2683.8306175360872</v>
      </c>
      <c r="O38">
        <f t="shared" si="13"/>
        <v>2709.6366811662419</v>
      </c>
      <c r="P38">
        <f t="shared" si="14"/>
        <v>2735.6908800236101</v>
      </c>
      <c r="Q38">
        <f t="shared" si="15"/>
        <v>2761.9956000238362</v>
      </c>
      <c r="R38">
        <f t="shared" si="16"/>
        <v>2788.5532500240656</v>
      </c>
      <c r="S38">
        <f t="shared" si="17"/>
        <v>2815.3662620435284</v>
      </c>
      <c r="T38">
        <f t="shared" si="18"/>
        <v>2842.4370914862548</v>
      </c>
      <c r="U38">
        <f t="shared" si="19"/>
        <v>2869.76821736593</v>
      </c>
      <c r="V38">
        <f t="shared" si="20"/>
        <v>2897.3621425329102</v>
      </c>
      <c r="W38">
        <f t="shared" si="21"/>
        <v>2925.2213939034191</v>
      </c>
      <c r="X38">
        <f t="shared" si="22"/>
        <v>2953.3485226909515</v>
      </c>
      <c r="Y38">
        <f t="shared" si="23"/>
        <v>2981.7461046399026</v>
      </c>
      <c r="Z38">
        <f t="shared" si="24"/>
        <v>3010.4167402614403</v>
      </c>
      <c r="AA38">
        <f t="shared" si="25"/>
        <v>237877.10875446882</v>
      </c>
      <c r="AB38">
        <f t="shared" si="26"/>
        <v>3068.5876998319509</v>
      </c>
      <c r="AC38">
        <f t="shared" ref="AC28:AC38" si="42">$D$26*(1.02)^($A13)</f>
        <v>2454.1239241554185</v>
      </c>
      <c r="AD38">
        <f t="shared" si="28"/>
        <v>3127.8827099341024</v>
      </c>
      <c r="AE38">
        <f t="shared" si="29"/>
        <v>3157.9585052219309</v>
      </c>
      <c r="AF38">
        <f t="shared" si="30"/>
        <v>3188.3234908490649</v>
      </c>
      <c r="AG38">
        <f t="shared" si="33"/>
        <v>38882.875915761848</v>
      </c>
      <c r="AH38">
        <f t="shared" si="34"/>
        <v>3249.9321825638808</v>
      </c>
      <c r="AI38">
        <f t="shared" si="35"/>
        <v>3281.1815304731495</v>
      </c>
      <c r="AJ38">
        <f t="shared" si="36"/>
        <v>3312.7313528815453</v>
      </c>
      <c r="AK38">
        <f t="shared" si="37"/>
        <v>3344.5845389669448</v>
      </c>
      <c r="AL38">
        <f t="shared" si="38"/>
        <v>3376.7440056877804</v>
      </c>
      <c r="AM38">
        <f>$D$36*(1.04)^($A3)</f>
        <v>3409.2126980501625</v>
      </c>
      <c r="AN38">
        <f>$D$37*(1.04)^($A2)</f>
        <v>3441.9935893775678</v>
      </c>
      <c r="AO38">
        <f>AVERAGE(D38:AN38)</f>
        <v>10258.074211694962</v>
      </c>
      <c r="AP38" s="1">
        <f>AP39/12</f>
        <v>1065.5420257615363</v>
      </c>
      <c r="AQ38" s="1">
        <f t="shared" ref="AQ38:BS38" si="43">AQ39/12</f>
        <v>1086.8528662767667</v>
      </c>
      <c r="AR38" s="1">
        <f t="shared" si="43"/>
        <v>1108.589923602302</v>
      </c>
      <c r="AS38" s="1">
        <f t="shared" si="43"/>
        <v>1130.761722074348</v>
      </c>
      <c r="AT38" s="1">
        <f t="shared" si="43"/>
        <v>1153.3769565158352</v>
      </c>
      <c r="AU38" s="1">
        <f t="shared" si="43"/>
        <v>1176.4444956461518</v>
      </c>
      <c r="AV38" s="1">
        <f t="shared" si="43"/>
        <v>1199.9733855590748</v>
      </c>
      <c r="AW38" s="1">
        <f t="shared" si="43"/>
        <v>1223.9728532702563</v>
      </c>
      <c r="AX38" s="1">
        <f t="shared" si="43"/>
        <v>1248.4523103356614</v>
      </c>
      <c r="AY38" s="1">
        <f t="shared" si="43"/>
        <v>1273.4213565423745</v>
      </c>
      <c r="AZ38" s="1">
        <f t="shared" si="43"/>
        <v>1298.8897836732219</v>
      </c>
      <c r="BA38" s="1">
        <f t="shared" si="43"/>
        <v>1324.8675793466866</v>
      </c>
      <c r="BB38" s="1">
        <f t="shared" si="43"/>
        <v>1351.3649309336201</v>
      </c>
      <c r="BC38" s="1">
        <f t="shared" si="43"/>
        <v>1378.3922295522925</v>
      </c>
      <c r="BD38" s="1">
        <f t="shared" si="43"/>
        <v>1405.9600741433385</v>
      </c>
      <c r="BE38" s="1">
        <f t="shared" si="43"/>
        <v>1434.0792756262051</v>
      </c>
      <c r="BF38" s="1">
        <f t="shared" si="43"/>
        <v>1462.7608611387295</v>
      </c>
      <c r="BG38" s="1">
        <f t="shared" si="43"/>
        <v>1492.016078361504</v>
      </c>
      <c r="BH38" s="1">
        <f t="shared" si="43"/>
        <v>1521.8563999287342</v>
      </c>
      <c r="BI38" s="1">
        <f t="shared" si="43"/>
        <v>1552.293527927309</v>
      </c>
      <c r="BJ38" s="1">
        <f t="shared" si="43"/>
        <v>1583.3393984858551</v>
      </c>
      <c r="BK38" s="1">
        <f t="shared" si="43"/>
        <v>1615.0061864555721</v>
      </c>
      <c r="BL38" s="1">
        <f t="shared" si="43"/>
        <v>1647.3063101846835</v>
      </c>
      <c r="BM38" s="1">
        <f t="shared" si="43"/>
        <v>1680.2524363883774</v>
      </c>
      <c r="BN38" s="1">
        <f t="shared" si="43"/>
        <v>1713.8574851161447</v>
      </c>
      <c r="BO38" s="1">
        <f t="shared" si="43"/>
        <v>1748.1346348184677</v>
      </c>
      <c r="BP38" s="1">
        <f t="shared" si="43"/>
        <v>1783.0973275148369</v>
      </c>
      <c r="BQ38" s="1">
        <f t="shared" si="43"/>
        <v>1818.7592740651342</v>
      </c>
      <c r="BR38" s="1">
        <f t="shared" si="43"/>
        <v>3710.2689190928736</v>
      </c>
      <c r="BS38" s="1">
        <f t="shared" si="43"/>
        <v>3784.474297474731</v>
      </c>
      <c r="BT38" s="1">
        <f t="shared" ref="BT38" si="44">BT39/12</f>
        <v>3860.1637834242251</v>
      </c>
      <c r="BU38" s="1">
        <f t="shared" ref="BU38" si="45">BU39/12</f>
        <v>3937.36705909271</v>
      </c>
    </row>
    <row r="39" spans="1:73">
      <c r="A39" t="s">
        <v>3</v>
      </c>
      <c r="D39">
        <f>SUM(D2:D38)</f>
        <v>60976.883313245511</v>
      </c>
      <c r="F39">
        <f>F38+E38</f>
        <v>4948.3955987417776</v>
      </c>
      <c r="G39">
        <f>G38+F39</f>
        <v>7458.3358580410095</v>
      </c>
      <c r="H39">
        <f t="shared" ref="H39:AG39" si="46">H38+G39</f>
        <v>9992.4101582950407</v>
      </c>
      <c r="I39">
        <f t="shared" si="46"/>
        <v>12550.850557589976</v>
      </c>
      <c r="J39">
        <f t="shared" si="46"/>
        <v>16025.940239173095</v>
      </c>
      <c r="K39">
        <f t="shared" si="46"/>
        <v>18633.817957574229</v>
      </c>
      <c r="L39">
        <f t="shared" si="46"/>
        <v>21266.771423267681</v>
      </c>
      <c r="M39">
        <f t="shared" si="46"/>
        <v>23925.041749208187</v>
      </c>
      <c r="N39">
        <f t="shared" si="46"/>
        <v>26608.872366744275</v>
      </c>
      <c r="O39">
        <f t="shared" si="46"/>
        <v>29318.509047910517</v>
      </c>
      <c r="P39">
        <f t="shared" si="46"/>
        <v>32054.199927934125</v>
      </c>
      <c r="Q39">
        <f t="shared" si="46"/>
        <v>34816.195527957963</v>
      </c>
      <c r="R39">
        <f t="shared" si="46"/>
        <v>37604.748777982029</v>
      </c>
      <c r="S39">
        <f t="shared" si="46"/>
        <v>40420.115040025557</v>
      </c>
      <c r="T39">
        <f t="shared" si="46"/>
        <v>43262.552131511809</v>
      </c>
      <c r="U39">
        <f t="shared" si="46"/>
        <v>46132.320348877736</v>
      </c>
      <c r="V39">
        <f t="shared" si="46"/>
        <v>49029.682491410647</v>
      </c>
      <c r="W39">
        <f t="shared" si="46"/>
        <v>51954.903885314066</v>
      </c>
      <c r="X39">
        <f t="shared" si="46"/>
        <v>54908.252408005021</v>
      </c>
      <c r="Y39">
        <f t="shared" si="46"/>
        <v>57889.998512644925</v>
      </c>
      <c r="Z39">
        <f t="shared" si="46"/>
        <v>60900.415252906365</v>
      </c>
      <c r="AA39">
        <f t="shared" si="46"/>
        <v>298777.52400737518</v>
      </c>
      <c r="AB39">
        <f t="shared" si="46"/>
        <v>301846.11170720711</v>
      </c>
      <c r="AC39">
        <f t="shared" si="46"/>
        <v>304300.23563136254</v>
      </c>
      <c r="AD39">
        <f t="shared" si="46"/>
        <v>307428.11834129662</v>
      </c>
      <c r="AE39">
        <f t="shared" si="46"/>
        <v>310586.07684651855</v>
      </c>
      <c r="AF39">
        <f t="shared" si="46"/>
        <v>313774.40033736761</v>
      </c>
      <c r="AG39">
        <f t="shared" si="46"/>
        <v>352657.27625312947</v>
      </c>
      <c r="AH39">
        <f t="shared" ref="AH39" si="47">AH38+AG39</f>
        <v>355907.20843569335</v>
      </c>
      <c r="AI39">
        <f t="shared" ref="AI39" si="48">AI38+AH39</f>
        <v>359188.38996616652</v>
      </c>
      <c r="AJ39">
        <f t="shared" ref="AJ39" si="49">AJ38+AI39</f>
        <v>362501.12131904805</v>
      </c>
      <c r="AK39">
        <f t="shared" ref="AK39" si="50">AK38+AJ39</f>
        <v>365845.70585801499</v>
      </c>
      <c r="AL39">
        <f t="shared" ref="AL39" si="51">AL38+AK39</f>
        <v>369222.44986370276</v>
      </c>
      <c r="AM39">
        <f t="shared" ref="AM39:AN39" si="52">AM38+AL39</f>
        <v>372631.66256175289</v>
      </c>
      <c r="AN39">
        <f t="shared" si="52"/>
        <v>376073.65615113045</v>
      </c>
      <c r="AO39">
        <f>AN39/AO41</f>
        <v>12535.788538371015</v>
      </c>
      <c r="AP39">
        <f>AO37/AP41</f>
        <v>12786.504309138434</v>
      </c>
      <c r="AQ39">
        <f t="shared" ref="AQ39:CU39" si="53">AP37/AQ41</f>
        <v>13042.2343953212</v>
      </c>
      <c r="AR39">
        <f t="shared" si="53"/>
        <v>13303.079083227623</v>
      </c>
      <c r="AS39">
        <f t="shared" si="53"/>
        <v>13569.140664892177</v>
      </c>
      <c r="AT39">
        <f t="shared" si="53"/>
        <v>13840.523478190022</v>
      </c>
      <c r="AU39">
        <f t="shared" si="53"/>
        <v>14117.333947753823</v>
      </c>
      <c r="AV39">
        <f t="shared" si="53"/>
        <v>14399.680626708898</v>
      </c>
      <c r="AW39">
        <f t="shared" si="53"/>
        <v>14687.674239243077</v>
      </c>
      <c r="AX39">
        <f t="shared" si="53"/>
        <v>14981.427724027937</v>
      </c>
      <c r="AY39">
        <f t="shared" si="53"/>
        <v>15281.056278508495</v>
      </c>
      <c r="AZ39">
        <f t="shared" si="53"/>
        <v>15586.677404078664</v>
      </c>
      <c r="BA39">
        <f t="shared" si="53"/>
        <v>15898.410952160239</v>
      </c>
      <c r="BB39">
        <f t="shared" si="53"/>
        <v>16216.379171203442</v>
      </c>
      <c r="BC39">
        <f t="shared" si="53"/>
        <v>16540.70675462751</v>
      </c>
      <c r="BD39">
        <f t="shared" si="53"/>
        <v>16871.520889720061</v>
      </c>
      <c r="BE39">
        <f t="shared" si="53"/>
        <v>17208.95130751446</v>
      </c>
      <c r="BF39">
        <f t="shared" si="53"/>
        <v>17553.130333664754</v>
      </c>
      <c r="BG39">
        <f t="shared" si="53"/>
        <v>17904.192940338049</v>
      </c>
      <c r="BH39">
        <f t="shared" si="53"/>
        <v>18262.276799144809</v>
      </c>
      <c r="BI39">
        <f t="shared" si="53"/>
        <v>18627.522335127709</v>
      </c>
      <c r="BJ39">
        <f t="shared" si="53"/>
        <v>19000.072781830262</v>
      </c>
      <c r="BK39">
        <f t="shared" si="53"/>
        <v>19380.074237466866</v>
      </c>
      <c r="BL39">
        <f t="shared" si="53"/>
        <v>19767.675722216201</v>
      </c>
      <c r="BM39">
        <f t="shared" si="53"/>
        <v>20163.029236660528</v>
      </c>
      <c r="BN39">
        <f t="shared" si="53"/>
        <v>20566.289821393737</v>
      </c>
      <c r="BO39">
        <f t="shared" si="53"/>
        <v>20977.615617821612</v>
      </c>
      <c r="BP39">
        <f t="shared" si="53"/>
        <v>21397.167930178042</v>
      </c>
      <c r="BQ39">
        <f t="shared" si="53"/>
        <v>21825.111288781609</v>
      </c>
      <c r="BR39">
        <f t="shared" si="53"/>
        <v>44523.227029114481</v>
      </c>
      <c r="BS39">
        <f t="shared" ref="BS39:BU39" si="54">BR37/BS41</f>
        <v>45413.69156969677</v>
      </c>
      <c r="BT39">
        <f t="shared" si="54"/>
        <v>46321.965401090703</v>
      </c>
      <c r="BU39">
        <f t="shared" si="54"/>
        <v>47248.404709112518</v>
      </c>
    </row>
    <row r="40" spans="1:73">
      <c r="E40">
        <v>1</v>
      </c>
      <c r="F40">
        <v>2</v>
      </c>
      <c r="G40">
        <v>3</v>
      </c>
      <c r="H40">
        <v>4</v>
      </c>
      <c r="I40">
        <v>5</v>
      </c>
      <c r="J40">
        <v>6</v>
      </c>
      <c r="K40">
        <v>7</v>
      </c>
      <c r="L40">
        <v>8</v>
      </c>
      <c r="M40">
        <v>9</v>
      </c>
      <c r="N40">
        <v>10</v>
      </c>
      <c r="O40">
        <v>11</v>
      </c>
      <c r="P40">
        <v>12</v>
      </c>
      <c r="Q40">
        <v>13</v>
      </c>
      <c r="R40">
        <v>14</v>
      </c>
      <c r="S40">
        <v>15</v>
      </c>
      <c r="T40">
        <v>16</v>
      </c>
      <c r="U40">
        <v>17</v>
      </c>
      <c r="V40">
        <v>18</v>
      </c>
      <c r="W40">
        <v>19</v>
      </c>
      <c r="X40">
        <v>20</v>
      </c>
      <c r="Y40">
        <v>21</v>
      </c>
      <c r="Z40">
        <v>22</v>
      </c>
      <c r="AA40">
        <v>23</v>
      </c>
      <c r="AB40">
        <v>24</v>
      </c>
      <c r="AC40">
        <v>25</v>
      </c>
      <c r="AD40">
        <v>26</v>
      </c>
      <c r="AE40">
        <v>27</v>
      </c>
      <c r="AF40">
        <v>28</v>
      </c>
      <c r="AG40">
        <v>29</v>
      </c>
      <c r="AH40">
        <v>30</v>
      </c>
      <c r="AI40">
        <v>31</v>
      </c>
      <c r="AJ40">
        <v>32</v>
      </c>
      <c r="AK40">
        <v>33</v>
      </c>
      <c r="AL40">
        <v>34</v>
      </c>
      <c r="AM40">
        <v>35</v>
      </c>
      <c r="AN40">
        <v>36</v>
      </c>
    </row>
    <row r="41" spans="1:73">
      <c r="AO41">
        <v>30</v>
      </c>
      <c r="AP41">
        <v>29</v>
      </c>
      <c r="AQ41">
        <v>28</v>
      </c>
      <c r="AR41">
        <v>27</v>
      </c>
      <c r="AS41">
        <v>26</v>
      </c>
      <c r="AT41">
        <v>25</v>
      </c>
      <c r="AU41">
        <v>24</v>
      </c>
      <c r="AV41">
        <v>23</v>
      </c>
      <c r="AW41">
        <v>22</v>
      </c>
      <c r="AX41">
        <v>21</v>
      </c>
      <c r="AY41">
        <v>20</v>
      </c>
      <c r="AZ41">
        <v>19</v>
      </c>
      <c r="BA41">
        <v>18</v>
      </c>
      <c r="BB41">
        <v>17</v>
      </c>
      <c r="BC41">
        <v>16</v>
      </c>
      <c r="BD41">
        <v>15</v>
      </c>
      <c r="BE41">
        <v>14</v>
      </c>
      <c r="BF41">
        <v>13</v>
      </c>
      <c r="BG41">
        <v>12</v>
      </c>
      <c r="BH41">
        <v>11</v>
      </c>
      <c r="BI41">
        <v>10</v>
      </c>
      <c r="BJ41">
        <v>9</v>
      </c>
      <c r="BK41">
        <v>8</v>
      </c>
      <c r="BL41">
        <v>7</v>
      </c>
      <c r="BM41">
        <v>6</v>
      </c>
      <c r="BN41">
        <v>5</v>
      </c>
      <c r="BO41">
        <v>4</v>
      </c>
      <c r="BP41">
        <v>3</v>
      </c>
      <c r="BQ41">
        <v>2</v>
      </c>
      <c r="BR41">
        <v>1</v>
      </c>
      <c r="BS41">
        <v>1</v>
      </c>
      <c r="BT41">
        <v>1</v>
      </c>
      <c r="BU41">
        <v>1</v>
      </c>
    </row>
    <row r="43" spans="1:73">
      <c r="AN43">
        <f>AN39/D39</f>
        <v>6.1674791448292838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ESRL/GMD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Jefferson</dc:creator>
  <cp:lastModifiedBy>Anne Jefferson</cp:lastModifiedBy>
  <dcterms:created xsi:type="dcterms:W3CDTF">2017-10-12T20:53:50Z</dcterms:created>
  <dcterms:modified xsi:type="dcterms:W3CDTF">2017-10-12T22:39:00Z</dcterms:modified>
</cp:coreProperties>
</file>